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680" windowHeight="14720" activeTab="0"/>
  </bookViews>
  <sheets>
    <sheet name="Teacher Guide" sheetId="1" r:id="rId1"/>
  </sheets>
  <definedNames/>
  <calcPr fullCalcOnLoad="1"/>
</workbook>
</file>

<file path=xl/sharedStrings.xml><?xml version="1.0" encoding="utf-8"?>
<sst xmlns="http://schemas.openxmlformats.org/spreadsheetml/2006/main" count="177" uniqueCount="161">
  <si>
    <t>kg</t>
  </si>
  <si>
    <t>(g C/population)/1e15g per Pg</t>
  </si>
  <si>
    <t>Pg</t>
  </si>
  <si>
    <t>Compare to other storage values in the global carbon cycle diagram.</t>
  </si>
  <si>
    <t>(g C/population)/1e12 per MMT</t>
  </si>
  <si>
    <t xml:space="preserve"> MMT</t>
  </si>
  <si>
    <t>Human Carbon Released</t>
  </si>
  <si>
    <t>(from the GLOBE Chief Scientist's Blog - Peggy LeMone - August 11, 2008)</t>
  </si>
  <si>
    <t>Method 1: Based on what we eat</t>
  </si>
  <si>
    <t>Assumptions:</t>
  </si>
  <si>
    <t xml:space="preserve">   1. The average human eats 2000 Calories (kiloCalories- kC) of food a day</t>
  </si>
  <si>
    <t>% Carbon Mass</t>
  </si>
  <si>
    <t xml:space="preserve">   2. Each breath exchanges 500 cubic centimeters of air (Reference 2).</t>
  </si>
  <si>
    <t xml:space="preserve">   3. Air density is 1kg per cubic meter.</t>
  </si>
  <si>
    <t>Students use calculations to estimate the amount of carbon stored in and released by the global human population.  Students make comparisons to storage and release by other carbon cycle components.</t>
  </si>
  <si>
    <t>carbon produced*CO2 weight/C weight</t>
  </si>
  <si>
    <t>g CO2/person/day</t>
  </si>
  <si>
    <t>Carbon Dioxide Produced</t>
  </si>
  <si>
    <r>
      <t>Amount</t>
    </r>
    <r>
      <rPr>
        <sz val="11"/>
        <rFont val="Cambria"/>
        <family val="0"/>
      </rPr>
      <t xml:space="preserve"> of carbon in the global plant pool                                              </t>
    </r>
    <r>
      <rPr>
        <u val="single"/>
        <sz val="11"/>
        <rFont val="Cambria"/>
        <family val="0"/>
      </rPr>
      <t>Amount</t>
    </r>
    <r>
      <rPr>
        <sz val="11"/>
        <rFont val="Cambria"/>
        <family val="0"/>
      </rPr>
      <t xml:space="preserve"> of carbon in vegetation of a given area (using different methods-shown in this spreadsheet)                                                                          </t>
    </r>
    <r>
      <rPr>
        <u val="single"/>
        <sz val="11"/>
        <rFont val="Cambria"/>
        <family val="0"/>
      </rPr>
      <t>Amount</t>
    </r>
    <r>
      <rPr>
        <sz val="11"/>
        <rFont val="Cambria"/>
        <family val="0"/>
      </rPr>
      <t xml:space="preserve"> of carbon released by human ACTIONS (general fossil fuel buring, driving cars, deforestation, etc.)</t>
    </r>
  </si>
  <si>
    <t>g CO2*C mass/CO2 mass</t>
  </si>
  <si>
    <t>g C/person/day</t>
  </si>
  <si>
    <r>
      <t>GLOBE</t>
    </r>
    <r>
      <rPr>
        <vertAlign val="superscript"/>
        <sz val="11"/>
        <color indexed="23"/>
        <rFont val="System Font"/>
        <family val="0"/>
      </rPr>
      <t>Ⓡ</t>
    </r>
    <r>
      <rPr>
        <sz val="11"/>
        <color indexed="23"/>
        <rFont val="Calibri"/>
        <family val="0"/>
      </rPr>
      <t>2017 - Human Carbon Pool Learning Activity - Carbon Cycle - Biosphere</t>
    </r>
  </si>
  <si>
    <t xml:space="preserve">   4. % by volume of carbon dioxide in air: Inhaled 0.038%, Exhaled 4.6-5.9% (Reference 3).</t>
  </si>
  <si>
    <t>Other Information:</t>
  </si>
  <si>
    <t>By volume means per a specific amount of air.  In this case:</t>
  </si>
  <si>
    <t>0.038 carbon dioxide molecules per 100 molecules of air, or</t>
  </si>
  <si>
    <t>Formulas</t>
  </si>
  <si>
    <t>Energy Required</t>
  </si>
  <si>
    <t>kC/person/day</t>
  </si>
  <si>
    <t>Energy from Sugar (food)</t>
  </si>
  <si>
    <t>kC/g</t>
  </si>
  <si>
    <t xml:space="preserve">Sugar Eaten </t>
  </si>
  <si>
    <t>energy required/energy from sugar</t>
  </si>
  <si>
    <t>g/person/day</t>
  </si>
  <si>
    <t>Carbon Eaten</t>
  </si>
  <si>
    <t>2. Create a student worksheet using your decided level of student involvement and the tables below.</t>
  </si>
  <si>
    <t>3. Students design methods, research values and make calculations.</t>
  </si>
  <si>
    <t>3.8 carbon dioxide molecules per 10,000 molecules of air</t>
  </si>
  <si>
    <t>Molecular weight of moist air is equal to: 28</t>
  </si>
  <si>
    <t>Formulas</t>
  </si>
  <si>
    <t>Units</t>
  </si>
  <si>
    <t>Value</t>
  </si>
  <si>
    <t>Human Breath</t>
  </si>
  <si>
    <t>Given</t>
  </si>
  <si>
    <t>breath/min</t>
  </si>
  <si>
    <t>Air Exchange per Breath</t>
  </si>
  <si>
    <r>
      <t>cm</t>
    </r>
    <r>
      <rPr>
        <vertAlign val="superscript"/>
        <sz val="11"/>
        <rFont val="Calibri"/>
        <family val="0"/>
      </rPr>
      <t>3</t>
    </r>
    <r>
      <rPr>
        <sz val="11"/>
        <rFont val="Calibri"/>
        <family val="0"/>
      </rPr>
      <t>/breath</t>
    </r>
  </si>
  <si>
    <t>Air Density</t>
  </si>
  <si>
    <t>Given</t>
  </si>
  <si>
    <r>
      <t>kg/m</t>
    </r>
    <r>
      <rPr>
        <vertAlign val="superscript"/>
        <sz val="11"/>
        <rFont val="Calibri"/>
        <family val="0"/>
      </rPr>
      <t>3</t>
    </r>
  </si>
  <si>
    <t>Air Exchange per Breath</t>
  </si>
  <si>
    <t>carbon eaten=carbon released</t>
  </si>
  <si>
    <t>Population</t>
  </si>
  <si>
    <t>Global Human Carbon Released</t>
  </si>
  <si>
    <t>carbon produced*population</t>
  </si>
  <si>
    <t>g C/day</t>
  </si>
  <si>
    <t>365day/year</t>
  </si>
  <si>
    <t>g C/year</t>
  </si>
  <si>
    <t>g C/1e15g per Pg</t>
  </si>
  <si>
    <t>Time</t>
  </si>
  <si>
    <t>Human Carbon Storage</t>
  </si>
  <si>
    <t>Formulas</t>
  </si>
  <si>
    <t>Unit</t>
  </si>
  <si>
    <t>% selected</t>
  </si>
  <si>
    <t>Value</t>
  </si>
  <si>
    <r>
      <t>cm3/breath*(m/100cm)</t>
    </r>
    <r>
      <rPr>
        <vertAlign val="superscript"/>
        <sz val="11"/>
        <rFont val="Calibri"/>
        <family val="0"/>
      </rPr>
      <t>3</t>
    </r>
    <r>
      <rPr>
        <sz val="11"/>
        <rFont val="Calibri"/>
        <family val="0"/>
      </rPr>
      <t>*kg/breath</t>
    </r>
  </si>
  <si>
    <t>kg/breath</t>
  </si>
  <si>
    <t>Air Exchange per Minute</t>
  </si>
  <si>
    <t>kg/breath*breath/min</t>
  </si>
  <si>
    <t>kg/min</t>
  </si>
  <si>
    <t>carbon produced*population</t>
  </si>
  <si>
    <t>g C/day</t>
  </si>
  <si>
    <t>365day/year</t>
  </si>
  <si>
    <t>g C/year</t>
  </si>
  <si>
    <t>Global Human Carbon Released</t>
  </si>
  <si>
    <t>g C/1e15g per Pg</t>
  </si>
  <si>
    <t>g C/person*population</t>
  </si>
  <si>
    <t xml:space="preserve"> g</t>
  </si>
  <si>
    <t>(g C/population)/1000g per kg</t>
  </si>
  <si>
    <t>Compare to other flux values in the global carbon cycle diagram.</t>
  </si>
  <si>
    <t>To calculate the impact of human presence (not actions) on the global carbon cycle.</t>
  </si>
  <si>
    <t>20 minutes (teacher directed)                                           60 minutes (student directed)</t>
  </si>
  <si>
    <t xml:space="preserve">Human Carbon Pool (Mini-Activity) </t>
  </si>
  <si>
    <t>Fractional Carbon Dioxide Change</t>
  </si>
  <si>
    <r>
      <t>Exhaled CO</t>
    </r>
    <r>
      <rPr>
        <vertAlign val="subscript"/>
        <sz val="11"/>
        <rFont val="Calibri"/>
        <family val="0"/>
      </rPr>
      <t>2</t>
    </r>
    <r>
      <rPr>
        <sz val="11"/>
        <rFont val="Calibri"/>
        <family val="0"/>
      </rPr>
      <t xml:space="preserve"> - Inhaled CO</t>
    </r>
    <r>
      <rPr>
        <vertAlign val="subscript"/>
        <sz val="11"/>
        <rFont val="Calibri"/>
        <family val="0"/>
      </rPr>
      <t>2</t>
    </r>
  </si>
  <si>
    <t>Carbon Dioxide Produced</t>
  </si>
  <si>
    <t>air exchange/day*fractional carbon change</t>
  </si>
  <si>
    <t>kg CO2/person/day</t>
  </si>
  <si>
    <t>Carbon Dioxide Produced</t>
  </si>
  <si>
    <t>1000g/kg</t>
  </si>
  <si>
    <t>g C02/person/day</t>
  </si>
  <si>
    <t>Carbon Produced</t>
  </si>
  <si>
    <t>Fresh Weight</t>
  </si>
  <si>
    <t>lbs/2.2lbs per kg</t>
  </si>
  <si>
    <t>kg/person</t>
  </si>
  <si>
    <t>Fresh Weight</t>
  </si>
  <si>
    <t>Atomic weight of oxygen: 16</t>
  </si>
  <si>
    <t>Value</t>
  </si>
  <si>
    <t>g dry weight/person*%carbon</t>
  </si>
  <si>
    <t>g/person</t>
  </si>
  <si>
    <t>g C/person</t>
  </si>
  <si>
    <t>Minutes per day</t>
  </si>
  <si>
    <t>60min/hour*24hour/day</t>
  </si>
  <si>
    <t>min/day</t>
  </si>
  <si>
    <t>Air Exchange per Day</t>
  </si>
  <si>
    <t>kg/min*min per day</t>
  </si>
  <si>
    <t>kg/day</t>
  </si>
  <si>
    <t>Inhaled Carbon Dioxide</t>
  </si>
  <si>
    <r>
      <t># CO</t>
    </r>
    <r>
      <rPr>
        <vertAlign val="subscript"/>
        <sz val="11"/>
        <rFont val="Calibri"/>
        <family val="0"/>
      </rPr>
      <t xml:space="preserve">2 </t>
    </r>
    <r>
      <rPr>
        <sz val="11"/>
        <rFont val="Calibri"/>
        <family val="0"/>
      </rPr>
      <t>molecules/#air molecules*CO</t>
    </r>
    <r>
      <rPr>
        <vertAlign val="subscript"/>
        <sz val="11"/>
        <rFont val="Calibri"/>
        <family val="0"/>
      </rPr>
      <t>2</t>
    </r>
    <r>
      <rPr>
        <sz val="11"/>
        <rFont val="Calibri"/>
        <family val="0"/>
      </rPr>
      <t xml:space="preserve"> mass/air mass</t>
    </r>
  </si>
  <si>
    <r>
      <t>g CO</t>
    </r>
    <r>
      <rPr>
        <vertAlign val="subscript"/>
        <sz val="11"/>
        <rFont val="Calibri"/>
        <family val="0"/>
      </rPr>
      <t>2</t>
    </r>
    <r>
      <rPr>
        <sz val="11"/>
        <rFont val="Calibri"/>
        <family val="0"/>
      </rPr>
      <t>/g air</t>
    </r>
  </si>
  <si>
    <t>Exhaled Carbon Dioxide</t>
  </si>
  <si>
    <t>kg*1000g per kg</t>
  </si>
  <si>
    <t>Dry Weight: Humans are between 55-75% water</t>
  </si>
  <si>
    <t>g/person*% not water</t>
  </si>
  <si>
    <t>g/person</t>
  </si>
  <si>
    <t>65% H2O</t>
  </si>
  <si>
    <t>Carbon Storage: Humans are 50-66% carbon by dry weight.</t>
  </si>
  <si>
    <t>Population</t>
  </si>
  <si>
    <t>people</t>
  </si>
  <si>
    <t>Global Human Carbon Released</t>
  </si>
  <si>
    <t>50% C</t>
  </si>
  <si>
    <t>Population</t>
  </si>
  <si>
    <t>Given</t>
  </si>
  <si>
    <t>people</t>
  </si>
  <si>
    <t>1. Decide what information you will provide to students and what information they will research on their own.  (Methods, variables, equations, units, values)</t>
  </si>
  <si>
    <t xml:space="preserve">   2. 100% of this food is processed, with all the carbon returning to the atmosphere</t>
  </si>
  <si>
    <t xml:space="preserve">   3. All of the food eaten is in the form of sugars with carbon:hydrogen:oxygen ratios of 1:2:1.</t>
  </si>
  <si>
    <t>And some information:</t>
  </si>
  <si>
    <t>Atomic weight of carbon: 12</t>
  </si>
  <si>
    <t>Atomic weight of hydrogen: 1</t>
  </si>
  <si>
    <t>Carbon Produced</t>
  </si>
  <si>
    <t>people</t>
  </si>
  <si>
    <t>Units</t>
  </si>
  <si>
    <t>Given</t>
  </si>
  <si>
    <t>Carbon Dioxide (CO2)</t>
  </si>
  <si>
    <t>C:O, 1:2</t>
  </si>
  <si>
    <t xml:space="preserve">4. Students compare human carbon storage and release values to other values of interest.  </t>
  </si>
  <si>
    <t>Pg C/year</t>
  </si>
  <si>
    <t>Compare to other flux values in the global carbon cycle diagram.</t>
  </si>
  <si>
    <r>
      <t>Method 2: Based on respiration (CO</t>
    </r>
    <r>
      <rPr>
        <vertAlign val="subscript"/>
        <sz val="11"/>
        <rFont val="Calibri"/>
        <family val="0"/>
      </rPr>
      <t>2</t>
    </r>
    <r>
      <rPr>
        <sz val="11"/>
        <rFont val="Calibri"/>
        <family val="0"/>
      </rPr>
      <t xml:space="preserve"> released through breathing)</t>
    </r>
  </si>
  <si>
    <t>Assumptions:</t>
  </si>
  <si>
    <t xml:space="preserve">   1. The average human adult at rest breaths 15 times a minute (Reference 1).</t>
  </si>
  <si>
    <t>sugar eaten*% carbon in sugar</t>
  </si>
  <si>
    <t>g C/person/day</t>
  </si>
  <si>
    <t>Human Carbon Storage</t>
  </si>
  <si>
    <t>Human Carbon Storage</t>
  </si>
  <si>
    <t>State: New Hampshire*</t>
  </si>
  <si>
    <t>Country: United States*</t>
  </si>
  <si>
    <t>World*</t>
  </si>
  <si>
    <t>*Population data from 9/5/17</t>
  </si>
  <si>
    <t>Fresh Weight</t>
  </si>
  <si>
    <t xml:space="preserve"> lbs/person</t>
  </si>
  <si>
    <t>Purpose</t>
  </si>
  <si>
    <t>Overview</t>
  </si>
  <si>
    <t>What To Do and How To Do It</t>
  </si>
  <si>
    <t>Ratio of Elements</t>
  </si>
  <si>
    <t>Total Mass</t>
  </si>
  <si>
    <t xml:space="preserve">Carbon Mass </t>
  </si>
  <si>
    <t>Sugar</t>
  </si>
  <si>
    <t>C:H:O, 1:2:1</t>
  </si>
  <si>
    <t>Pg C/year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</si>
</sst>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000"/>
    <numFmt numFmtId="168" formatCode="0.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vertAlign val="subscript"/>
      <sz val="11"/>
      <name val="Calibri"/>
      <family val="0"/>
    </font>
    <font>
      <vertAlign val="superscript"/>
      <sz val="11"/>
      <name val="Calibri"/>
      <family val="0"/>
    </font>
    <font>
      <sz val="11"/>
      <color indexed="8"/>
      <name val="Cambria"/>
      <family val="0"/>
    </font>
    <font>
      <sz val="11"/>
      <name val="Cambria"/>
      <family val="0"/>
    </font>
    <font>
      <u val="single"/>
      <sz val="11"/>
      <name val="Cambria"/>
      <family val="0"/>
    </font>
    <font>
      <sz val="11"/>
      <color indexed="23"/>
      <name val="Calibri"/>
      <family val="0"/>
    </font>
    <font>
      <vertAlign val="superscript"/>
      <sz val="11"/>
      <color indexed="23"/>
      <name val="System Fon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3" fontId="6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B94" sqref="B94"/>
    </sheetView>
  </sheetViews>
  <sheetFormatPr defaultColWidth="10.8515625" defaultRowHeight="12.75"/>
  <cols>
    <col min="1" max="1" width="28.28125" style="1" customWidth="1"/>
    <col min="2" max="2" width="40.28125" style="1" customWidth="1"/>
    <col min="3" max="3" width="15.421875" style="1" customWidth="1"/>
    <col min="4" max="4" width="15.7109375" style="1" bestFit="1" customWidth="1"/>
    <col min="5" max="5" width="21.00390625" style="1" customWidth="1"/>
    <col min="6" max="6" width="21.421875" style="1" bestFit="1" customWidth="1"/>
    <col min="7" max="7" width="15.140625" style="1" customWidth="1"/>
    <col min="8" max="8" width="23.00390625" style="1" customWidth="1"/>
    <col min="9" max="11" width="13.7109375" style="1" bestFit="1" customWidth="1"/>
    <col min="12" max="16384" width="10.8515625" style="1" customWidth="1"/>
  </cols>
  <sheetData>
    <row r="1" spans="1:5" ht="18" customHeight="1">
      <c r="A1" s="33" t="s">
        <v>82</v>
      </c>
      <c r="B1" s="33"/>
      <c r="C1" s="33"/>
      <c r="D1" s="33"/>
      <c r="E1" s="33"/>
    </row>
    <row r="2" spans="1:5" ht="15">
      <c r="A2" s="2"/>
      <c r="B2" s="2"/>
      <c r="C2" s="2"/>
      <c r="D2" s="2"/>
      <c r="E2" s="2"/>
    </row>
    <row r="3" spans="1:5" ht="30" customHeight="1">
      <c r="A3" s="3" t="s">
        <v>152</v>
      </c>
      <c r="B3" s="30" t="s">
        <v>80</v>
      </c>
      <c r="C3" s="30"/>
      <c r="D3" s="4"/>
      <c r="E3" s="4"/>
    </row>
    <row r="4" spans="1:5" ht="67.5" customHeight="1">
      <c r="A4" s="3" t="s">
        <v>153</v>
      </c>
      <c r="B4" s="31" t="s">
        <v>14</v>
      </c>
      <c r="C4" s="31"/>
      <c r="D4" s="4"/>
      <c r="E4" s="4"/>
    </row>
    <row r="5" spans="1:5" ht="67.5" customHeight="1">
      <c r="A5" s="3" t="s">
        <v>59</v>
      </c>
      <c r="B5" s="28" t="s">
        <v>81</v>
      </c>
      <c r="C5" s="28"/>
      <c r="D5" s="4"/>
      <c r="E5" s="4"/>
    </row>
    <row r="6" spans="1:5" ht="54" customHeight="1">
      <c r="A6" s="3" t="s">
        <v>154</v>
      </c>
      <c r="B6" s="30" t="s">
        <v>124</v>
      </c>
      <c r="C6" s="30"/>
      <c r="D6" s="4"/>
      <c r="E6" s="4"/>
    </row>
    <row r="7" spans="1:5" ht="42" customHeight="1">
      <c r="A7" s="3"/>
      <c r="B7" s="30" t="s">
        <v>35</v>
      </c>
      <c r="C7" s="30"/>
      <c r="D7" s="4"/>
      <c r="E7" s="4"/>
    </row>
    <row r="8" spans="1:5" ht="42" customHeight="1">
      <c r="A8" s="3"/>
      <c r="B8" s="30" t="s">
        <v>36</v>
      </c>
      <c r="C8" s="30"/>
      <c r="D8" s="4"/>
      <c r="E8" s="4"/>
    </row>
    <row r="9" spans="1:5" ht="43.5" customHeight="1">
      <c r="A9" s="3"/>
      <c r="B9" s="30" t="s">
        <v>136</v>
      </c>
      <c r="C9" s="31"/>
      <c r="D9" s="4"/>
      <c r="E9" s="4"/>
    </row>
    <row r="10" spans="2:3" ht="79.5" customHeight="1">
      <c r="B10" s="32" t="s">
        <v>18</v>
      </c>
      <c r="C10" s="31"/>
    </row>
    <row r="12" ht="15">
      <c r="A12" s="6" t="s">
        <v>60</v>
      </c>
    </row>
    <row r="13" spans="5:8" ht="15">
      <c r="E13" s="6" t="s">
        <v>146</v>
      </c>
      <c r="F13" s="6" t="s">
        <v>147</v>
      </c>
      <c r="G13" s="6" t="s">
        <v>148</v>
      </c>
      <c r="H13" s="1" t="s">
        <v>149</v>
      </c>
    </row>
    <row r="14" spans="1:4" ht="15">
      <c r="A14" s="7"/>
      <c r="B14" s="7"/>
      <c r="C14" s="7"/>
      <c r="D14" s="7"/>
    </row>
    <row r="15" spans="1:7" ht="15.75" thickBot="1">
      <c r="A15" s="8"/>
      <c r="B15" s="8" t="s">
        <v>61</v>
      </c>
      <c r="C15" s="9" t="s">
        <v>62</v>
      </c>
      <c r="D15" s="8" t="s">
        <v>63</v>
      </c>
      <c r="E15" s="8" t="s">
        <v>64</v>
      </c>
      <c r="F15" s="8" t="s">
        <v>64</v>
      </c>
      <c r="G15" s="8" t="s">
        <v>64</v>
      </c>
    </row>
    <row r="16" spans="1:7" ht="42" customHeight="1">
      <c r="A16" s="10" t="s">
        <v>150</v>
      </c>
      <c r="B16" s="10" t="s">
        <v>133</v>
      </c>
      <c r="C16" s="11" t="s">
        <v>151</v>
      </c>
      <c r="D16" s="10"/>
      <c r="E16" s="10">
        <v>165</v>
      </c>
      <c r="F16" s="10">
        <v>165</v>
      </c>
      <c r="G16" s="10">
        <v>132</v>
      </c>
    </row>
    <row r="17" spans="1:7" ht="42" customHeight="1">
      <c r="A17" s="10" t="s">
        <v>92</v>
      </c>
      <c r="B17" s="10" t="s">
        <v>93</v>
      </c>
      <c r="C17" s="11" t="s">
        <v>94</v>
      </c>
      <c r="D17" s="10"/>
      <c r="E17" s="10">
        <f>E16/2.2</f>
        <v>75</v>
      </c>
      <c r="F17" s="10">
        <f>F16/2.2</f>
        <v>75</v>
      </c>
      <c r="G17" s="10">
        <f>G16/2.2</f>
        <v>59.99999999999999</v>
      </c>
    </row>
    <row r="18" spans="1:7" ht="42" customHeight="1">
      <c r="A18" s="10" t="s">
        <v>95</v>
      </c>
      <c r="B18" s="10" t="s">
        <v>111</v>
      </c>
      <c r="C18" s="11" t="s">
        <v>99</v>
      </c>
      <c r="D18" s="10"/>
      <c r="E18" s="10">
        <f>E17*1000</f>
        <v>75000</v>
      </c>
      <c r="F18" s="10">
        <f>F17*1000</f>
        <v>75000</v>
      </c>
      <c r="G18" s="10">
        <f>G17*1000</f>
        <v>59999.99999999999</v>
      </c>
    </row>
    <row r="19" spans="1:7" ht="42" customHeight="1">
      <c r="A19" s="12" t="s">
        <v>112</v>
      </c>
      <c r="B19" s="12" t="s">
        <v>113</v>
      </c>
      <c r="C19" s="11" t="s">
        <v>114</v>
      </c>
      <c r="D19" s="10" t="s">
        <v>115</v>
      </c>
      <c r="E19" s="10">
        <f>E18*0.35</f>
        <v>26250</v>
      </c>
      <c r="F19" s="10">
        <f>F18*0.35</f>
        <v>26250</v>
      </c>
      <c r="G19" s="10">
        <f>G18*0.35</f>
        <v>20999.999999999996</v>
      </c>
    </row>
    <row r="20" spans="1:7" ht="42" customHeight="1">
      <c r="A20" s="12" t="s">
        <v>116</v>
      </c>
      <c r="B20" s="12" t="s">
        <v>98</v>
      </c>
      <c r="C20" s="11" t="s">
        <v>100</v>
      </c>
      <c r="D20" s="10" t="s">
        <v>120</v>
      </c>
      <c r="E20" s="10">
        <f>E19*0.5</f>
        <v>13125</v>
      </c>
      <c r="F20" s="10">
        <f>F19*0.5</f>
        <v>13125</v>
      </c>
      <c r="G20" s="10">
        <f>G19*0.5</f>
        <v>10499.999999999998</v>
      </c>
    </row>
    <row r="21" spans="1:7" ht="42" customHeight="1">
      <c r="A21" s="10" t="s">
        <v>121</v>
      </c>
      <c r="B21" s="10" t="s">
        <v>122</v>
      </c>
      <c r="C21" s="11" t="s">
        <v>123</v>
      </c>
      <c r="D21" s="10"/>
      <c r="E21" s="29">
        <v>1334795</v>
      </c>
      <c r="F21" s="29">
        <v>325812180</v>
      </c>
      <c r="G21" s="29">
        <v>7419347930</v>
      </c>
    </row>
    <row r="22" spans="1:7" ht="42" customHeight="1">
      <c r="A22" s="12" t="s">
        <v>144</v>
      </c>
      <c r="B22" s="12" t="s">
        <v>76</v>
      </c>
      <c r="C22" s="11" t="s">
        <v>77</v>
      </c>
      <c r="D22" s="10"/>
      <c r="E22" s="10">
        <f>E20*E21</f>
        <v>17519184375</v>
      </c>
      <c r="F22" s="10">
        <f>F20*F21</f>
        <v>4276284862500</v>
      </c>
      <c r="G22" s="10">
        <f>G20*G21</f>
        <v>77903153264999.98</v>
      </c>
    </row>
    <row r="23" spans="1:7" ht="42" customHeight="1">
      <c r="A23" s="12" t="s">
        <v>145</v>
      </c>
      <c r="B23" s="12" t="s">
        <v>78</v>
      </c>
      <c r="C23" s="11" t="s">
        <v>0</v>
      </c>
      <c r="D23" s="10"/>
      <c r="E23" s="10">
        <f>E22/1000</f>
        <v>17519184.375</v>
      </c>
      <c r="F23" s="10">
        <f>F22/1000</f>
        <v>4276284862.5</v>
      </c>
      <c r="G23" s="10">
        <f>G22/1000</f>
        <v>77903153264.99998</v>
      </c>
    </row>
    <row r="24" spans="1:8" ht="42" customHeight="1">
      <c r="A24" s="12" t="s">
        <v>145</v>
      </c>
      <c r="B24" s="12" t="s">
        <v>1</v>
      </c>
      <c r="C24" s="11" t="s">
        <v>2</v>
      </c>
      <c r="D24" s="10"/>
      <c r="E24" s="10">
        <f>E22/1000000000000000</f>
        <v>1.7519184375E-05</v>
      </c>
      <c r="F24" s="10">
        <f>F22/1000000000000000</f>
        <v>0.0042762848625</v>
      </c>
      <c r="G24" s="13">
        <f>G22/1000000000000000</f>
        <v>0.07790315326499998</v>
      </c>
      <c r="H24" s="14" t="s">
        <v>3</v>
      </c>
    </row>
    <row r="25" spans="1:7" ht="42" customHeight="1">
      <c r="A25" s="12" t="s">
        <v>144</v>
      </c>
      <c r="B25" s="12" t="s">
        <v>4</v>
      </c>
      <c r="C25" s="11" t="s">
        <v>5</v>
      </c>
      <c r="D25" s="10"/>
      <c r="E25" s="10">
        <f>E22/1000000000000</f>
        <v>0.017519184375</v>
      </c>
      <c r="F25" s="10">
        <f>F22/1000000000000</f>
        <v>4.2762848625</v>
      </c>
      <c r="G25" s="10">
        <f>G22/1000000000000</f>
        <v>77.90315326499999</v>
      </c>
    </row>
    <row r="27" s="8" customFormat="1" ht="15.75" thickBot="1"/>
    <row r="28" s="10" customFormat="1" ht="15"/>
    <row r="29" ht="15">
      <c r="A29" s="6" t="s">
        <v>6</v>
      </c>
    </row>
    <row r="30" ht="15">
      <c r="A30" s="1" t="s">
        <v>7</v>
      </c>
    </row>
    <row r="32" ht="15">
      <c r="A32" s="1" t="s">
        <v>8</v>
      </c>
    </row>
    <row r="33" ht="15">
      <c r="A33" s="1" t="s">
        <v>9</v>
      </c>
    </row>
    <row r="34" ht="15">
      <c r="A34" s="1" t="s">
        <v>10</v>
      </c>
    </row>
    <row r="35" ht="15">
      <c r="A35" s="1" t="s">
        <v>125</v>
      </c>
    </row>
    <row r="36" ht="15">
      <c r="A36" s="1" t="s">
        <v>126</v>
      </c>
    </row>
    <row r="38" ht="15">
      <c r="A38" s="1" t="s">
        <v>127</v>
      </c>
    </row>
    <row r="39" ht="15">
      <c r="A39" s="1" t="s">
        <v>128</v>
      </c>
    </row>
    <row r="40" ht="15">
      <c r="A40" s="1" t="s">
        <v>129</v>
      </c>
    </row>
    <row r="41" ht="15">
      <c r="A41" s="1" t="s">
        <v>96</v>
      </c>
    </row>
    <row r="43" spans="1:4" ht="15">
      <c r="A43" s="15" t="s">
        <v>11</v>
      </c>
      <c r="B43" s="16"/>
      <c r="C43" s="16"/>
      <c r="D43" s="17"/>
    </row>
    <row r="44" spans="1:4" ht="15">
      <c r="A44" s="18"/>
      <c r="B44" s="10" t="s">
        <v>155</v>
      </c>
      <c r="C44" s="10" t="s">
        <v>156</v>
      </c>
      <c r="D44" s="19" t="s">
        <v>157</v>
      </c>
    </row>
    <row r="45" spans="1:4" ht="15">
      <c r="A45" s="18" t="s">
        <v>158</v>
      </c>
      <c r="B45" s="10" t="s">
        <v>159</v>
      </c>
      <c r="C45" s="10">
        <f>12+1+1+16</f>
        <v>30</v>
      </c>
      <c r="D45" s="20">
        <f>12/C45</f>
        <v>0.4</v>
      </c>
    </row>
    <row r="46" spans="1:4" ht="15">
      <c r="A46" s="21" t="s">
        <v>134</v>
      </c>
      <c r="B46" s="22" t="s">
        <v>135</v>
      </c>
      <c r="C46" s="22">
        <f>12+16+16</f>
        <v>44</v>
      </c>
      <c r="D46" s="23">
        <f>12/C46</f>
        <v>0.2727272727272727</v>
      </c>
    </row>
    <row r="49" spans="3:4" ht="15">
      <c r="C49" s="5"/>
      <c r="D49" s="5"/>
    </row>
    <row r="50" spans="1:4" ht="15.75" thickBot="1">
      <c r="A50" s="8"/>
      <c r="B50" s="8" t="s">
        <v>26</v>
      </c>
      <c r="C50" s="8" t="s">
        <v>132</v>
      </c>
      <c r="D50" s="8" t="s">
        <v>97</v>
      </c>
    </row>
    <row r="51" spans="1:4" ht="46.5" customHeight="1">
      <c r="A51" s="1" t="s">
        <v>27</v>
      </c>
      <c r="B51" s="1" t="s">
        <v>133</v>
      </c>
      <c r="C51" s="24" t="s">
        <v>28</v>
      </c>
      <c r="D51" s="1">
        <v>2000</v>
      </c>
    </row>
    <row r="52" spans="1:4" ht="46.5" customHeight="1">
      <c r="A52" s="1" t="s">
        <v>29</v>
      </c>
      <c r="B52" s="1" t="s">
        <v>133</v>
      </c>
      <c r="C52" s="24" t="s">
        <v>30</v>
      </c>
      <c r="D52" s="1">
        <v>4</v>
      </c>
    </row>
    <row r="53" spans="1:4" ht="46.5" customHeight="1">
      <c r="A53" s="1" t="s">
        <v>31</v>
      </c>
      <c r="B53" s="1" t="s">
        <v>32</v>
      </c>
      <c r="C53" s="24" t="s">
        <v>33</v>
      </c>
      <c r="D53" s="1">
        <f>D51/D52</f>
        <v>500</v>
      </c>
    </row>
    <row r="54" spans="1:4" ht="46.5" customHeight="1">
      <c r="A54" s="1" t="s">
        <v>34</v>
      </c>
      <c r="B54" s="1" t="s">
        <v>142</v>
      </c>
      <c r="C54" s="24" t="s">
        <v>143</v>
      </c>
      <c r="D54" s="1">
        <f>D53*D45</f>
        <v>200</v>
      </c>
    </row>
    <row r="55" spans="1:4" ht="46.5" customHeight="1">
      <c r="A55" s="1" t="s">
        <v>130</v>
      </c>
      <c r="B55" s="1" t="s">
        <v>51</v>
      </c>
      <c r="C55" s="24" t="s">
        <v>143</v>
      </c>
      <c r="D55" s="1">
        <f>D54</f>
        <v>200</v>
      </c>
    </row>
    <row r="56" spans="1:4" ht="46.5" customHeight="1">
      <c r="A56" s="1" t="s">
        <v>17</v>
      </c>
      <c r="B56" s="1" t="s">
        <v>15</v>
      </c>
      <c r="C56" s="24" t="s">
        <v>16</v>
      </c>
      <c r="D56" s="25">
        <f>D55*(44/12)</f>
        <v>733.3333333333333</v>
      </c>
    </row>
    <row r="57" spans="1:4" ht="46.5" customHeight="1">
      <c r="A57" s="1" t="s">
        <v>52</v>
      </c>
      <c r="B57" s="10" t="s">
        <v>133</v>
      </c>
      <c r="C57" s="11" t="s">
        <v>131</v>
      </c>
      <c r="D57" s="10">
        <v>7419347930</v>
      </c>
    </row>
    <row r="58" spans="1:4" ht="46.5" customHeight="1">
      <c r="A58" s="1" t="s">
        <v>53</v>
      </c>
      <c r="B58" s="1" t="s">
        <v>54</v>
      </c>
      <c r="C58" s="24" t="s">
        <v>55</v>
      </c>
      <c r="D58" s="1">
        <f>D55*D57</f>
        <v>1483869586000</v>
      </c>
    </row>
    <row r="59" spans="1:4" ht="46.5" customHeight="1">
      <c r="A59" s="1" t="s">
        <v>53</v>
      </c>
      <c r="B59" s="1" t="s">
        <v>56</v>
      </c>
      <c r="C59" s="24" t="s">
        <v>57</v>
      </c>
      <c r="D59" s="1">
        <f>D58*365</f>
        <v>541612398890000</v>
      </c>
    </row>
    <row r="60" spans="1:5" ht="46.5" customHeight="1">
      <c r="A60" s="1" t="s">
        <v>53</v>
      </c>
      <c r="B60" s="12" t="s">
        <v>58</v>
      </c>
      <c r="C60" s="24" t="s">
        <v>137</v>
      </c>
      <c r="D60" s="26">
        <f>D59/1000000000000000</f>
        <v>0.54161239889</v>
      </c>
      <c r="E60" s="14" t="s">
        <v>138</v>
      </c>
    </row>
    <row r="63" ht="16.5">
      <c r="A63" s="1" t="s">
        <v>139</v>
      </c>
    </row>
    <row r="64" ht="15">
      <c r="A64" s="1" t="s">
        <v>140</v>
      </c>
    </row>
    <row r="65" ht="15">
      <c r="A65" s="1" t="s">
        <v>141</v>
      </c>
    </row>
    <row r="66" ht="15">
      <c r="A66" s="1" t="s">
        <v>12</v>
      </c>
    </row>
    <row r="67" ht="15">
      <c r="A67" s="1" t="s">
        <v>13</v>
      </c>
    </row>
    <row r="68" ht="15">
      <c r="A68" s="1" t="s">
        <v>22</v>
      </c>
    </row>
    <row r="70" ht="15">
      <c r="A70" s="1" t="s">
        <v>23</v>
      </c>
    </row>
    <row r="71" ht="15">
      <c r="A71" s="1" t="s">
        <v>24</v>
      </c>
    </row>
    <row r="72" ht="15">
      <c r="A72" s="1" t="s">
        <v>25</v>
      </c>
    </row>
    <row r="73" ht="15">
      <c r="A73" s="1" t="s">
        <v>37</v>
      </c>
    </row>
    <row r="74" ht="15">
      <c r="A74" s="1" t="s">
        <v>38</v>
      </c>
    </row>
    <row r="76" spans="1:4" ht="15.75" thickBot="1">
      <c r="A76" s="8"/>
      <c r="B76" s="8" t="s">
        <v>39</v>
      </c>
      <c r="C76" s="8" t="s">
        <v>40</v>
      </c>
      <c r="D76" s="8" t="s">
        <v>41</v>
      </c>
    </row>
    <row r="77" spans="1:4" ht="36.75" customHeight="1">
      <c r="A77" s="1" t="s">
        <v>42</v>
      </c>
      <c r="B77" s="1" t="s">
        <v>43</v>
      </c>
      <c r="C77" s="24" t="s">
        <v>44</v>
      </c>
      <c r="D77" s="1">
        <v>15</v>
      </c>
    </row>
    <row r="78" spans="1:4" ht="36.75" customHeight="1">
      <c r="A78" s="1" t="s">
        <v>45</v>
      </c>
      <c r="B78" s="1" t="s">
        <v>43</v>
      </c>
      <c r="C78" s="24" t="s">
        <v>46</v>
      </c>
      <c r="D78" s="1">
        <v>500</v>
      </c>
    </row>
    <row r="79" spans="1:4" ht="36.75" customHeight="1">
      <c r="A79" s="1" t="s">
        <v>47</v>
      </c>
      <c r="B79" s="1" t="s">
        <v>48</v>
      </c>
      <c r="C79" s="24" t="s">
        <v>49</v>
      </c>
      <c r="D79" s="1">
        <v>1</v>
      </c>
    </row>
    <row r="80" spans="1:4" ht="36.75" customHeight="1">
      <c r="A80" s="1" t="s">
        <v>50</v>
      </c>
      <c r="B80" s="1" t="s">
        <v>65</v>
      </c>
      <c r="C80" s="24" t="s">
        <v>66</v>
      </c>
      <c r="D80" s="1">
        <v>0.0005</v>
      </c>
    </row>
    <row r="81" spans="1:4" ht="36.75" customHeight="1">
      <c r="A81" s="1" t="s">
        <v>67</v>
      </c>
      <c r="B81" s="1" t="s">
        <v>68</v>
      </c>
      <c r="C81" s="24" t="s">
        <v>69</v>
      </c>
      <c r="D81" s="1">
        <f>D80*D77</f>
        <v>0.0075</v>
      </c>
    </row>
    <row r="82" spans="1:4" ht="36.75" customHeight="1">
      <c r="A82" s="1" t="s">
        <v>101</v>
      </c>
      <c r="B82" s="1" t="s">
        <v>102</v>
      </c>
      <c r="C82" s="24" t="s">
        <v>103</v>
      </c>
      <c r="D82" s="1">
        <f>60*24</f>
        <v>1440</v>
      </c>
    </row>
    <row r="83" spans="1:4" ht="36.75" customHeight="1">
      <c r="A83" s="1" t="s">
        <v>104</v>
      </c>
      <c r="B83" s="1" t="s">
        <v>105</v>
      </c>
      <c r="C83" s="24" t="s">
        <v>106</v>
      </c>
      <c r="D83" s="1">
        <f>D81*D82</f>
        <v>10.799999999999999</v>
      </c>
    </row>
    <row r="84" spans="1:4" ht="36.75" customHeight="1">
      <c r="A84" s="1" t="s">
        <v>107</v>
      </c>
      <c r="B84" s="1" t="s">
        <v>108</v>
      </c>
      <c r="C84" s="24" t="s">
        <v>109</v>
      </c>
      <c r="D84" s="27">
        <f>0.038/100*44/28</f>
        <v>0.0005971428571428571</v>
      </c>
    </row>
    <row r="85" spans="1:4" ht="36.75" customHeight="1">
      <c r="A85" s="1" t="s">
        <v>110</v>
      </c>
      <c r="B85" s="1" t="s">
        <v>108</v>
      </c>
      <c r="C85" s="24" t="s">
        <v>109</v>
      </c>
      <c r="D85" s="27">
        <f>5/100*44/28</f>
        <v>0.07857142857142858</v>
      </c>
    </row>
    <row r="86" spans="1:4" ht="36.75" customHeight="1">
      <c r="A86" s="1" t="s">
        <v>83</v>
      </c>
      <c r="B86" s="1" t="s">
        <v>84</v>
      </c>
      <c r="C86" s="24" t="s">
        <v>109</v>
      </c>
      <c r="D86" s="27">
        <f>D85-D84</f>
        <v>0.07797428571428573</v>
      </c>
    </row>
    <row r="87" spans="1:5" ht="36.75" customHeight="1">
      <c r="A87" s="1" t="s">
        <v>85</v>
      </c>
      <c r="B87" s="1" t="s">
        <v>86</v>
      </c>
      <c r="C87" s="24" t="s">
        <v>87</v>
      </c>
      <c r="D87" s="27">
        <f>D83*D86</f>
        <v>0.8421222857142858</v>
      </c>
      <c r="E87" s="27"/>
    </row>
    <row r="88" spans="1:4" ht="36.75" customHeight="1">
      <c r="A88" s="1" t="s">
        <v>88</v>
      </c>
      <c r="B88" s="1" t="s">
        <v>89</v>
      </c>
      <c r="C88" s="1" t="s">
        <v>90</v>
      </c>
      <c r="D88" s="1">
        <f>D87*1000</f>
        <v>842.1222857142858</v>
      </c>
    </row>
    <row r="89" spans="1:4" ht="36.75" customHeight="1">
      <c r="A89" s="1" t="s">
        <v>91</v>
      </c>
      <c r="B89" s="1" t="s">
        <v>19</v>
      </c>
      <c r="C89" s="1" t="s">
        <v>20</v>
      </c>
      <c r="D89" s="1">
        <f>D88*(12/44)</f>
        <v>229.6697142857143</v>
      </c>
    </row>
    <row r="90" spans="1:4" ht="36.75" customHeight="1">
      <c r="A90" s="1" t="s">
        <v>117</v>
      </c>
      <c r="B90" s="10" t="s">
        <v>48</v>
      </c>
      <c r="C90" s="11" t="s">
        <v>118</v>
      </c>
      <c r="D90" s="10">
        <v>7419347930</v>
      </c>
    </row>
    <row r="91" spans="1:4" ht="36.75" customHeight="1">
      <c r="A91" s="1" t="s">
        <v>119</v>
      </c>
      <c r="B91" s="1" t="s">
        <v>70</v>
      </c>
      <c r="C91" s="24" t="s">
        <v>71</v>
      </c>
      <c r="D91" s="1">
        <f>D89*D90</f>
        <v>1703999519269.4058</v>
      </c>
    </row>
    <row r="92" spans="1:4" ht="36.75" customHeight="1">
      <c r="A92" s="1" t="s">
        <v>119</v>
      </c>
      <c r="B92" s="1" t="s">
        <v>72</v>
      </c>
      <c r="C92" s="24" t="s">
        <v>73</v>
      </c>
      <c r="D92" s="1">
        <f>D91*365</f>
        <v>621959824533333.1</v>
      </c>
    </row>
    <row r="93" spans="1:5" ht="45">
      <c r="A93" s="1" t="s">
        <v>74</v>
      </c>
      <c r="B93" s="12" t="s">
        <v>75</v>
      </c>
      <c r="C93" s="24" t="s">
        <v>160</v>
      </c>
      <c r="D93" s="26">
        <f>D92/1000000000000000</f>
        <v>0.6219598245333331</v>
      </c>
      <c r="E93" s="14" t="s">
        <v>79</v>
      </c>
    </row>
    <row r="97" ht="15.75">
      <c r="A97" s="34" t="s">
        <v>21</v>
      </c>
    </row>
  </sheetData>
  <mergeCells count="8">
    <mergeCell ref="B9:C9"/>
    <mergeCell ref="B10:C10"/>
    <mergeCell ref="A1:E1"/>
    <mergeCell ref="B3:C3"/>
    <mergeCell ref="B4:C4"/>
    <mergeCell ref="B6:C6"/>
    <mergeCell ref="B7:C7"/>
    <mergeCell ref="B8:C8"/>
  </mergeCells>
  <printOptions/>
  <pageMargins left="0.75" right="0.75" top="1" bottom="1" header="0.5" footer="0.5"/>
  <pageSetup orientation="portrait"/>
  <headerFooter alignWithMargins="0">
    <oddHeader>&amp;L&amp;G&amp;RMini-Activity</oddHeader>
    <oddFooter>&amp;L&amp;"Geneva,Regular"&amp;11GLOBE&amp;"System Font,Regular"&amp;6Ⓡ&amp;"Geneva,Regular"&amp;11 2017 &amp;C&amp;"Geneva,Regular"&amp;11Human Carbon Pool Learning Activity - Carbon Cycle&amp;R&amp;"Geneva,Regular"&amp;11Biosphere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 Silverberg</dc:creator>
  <cp:keywords/>
  <dc:description/>
  <cp:lastModifiedBy>Haley Wicklein</cp:lastModifiedBy>
  <cp:lastPrinted>2011-05-02T15:30:21Z</cp:lastPrinted>
  <dcterms:created xsi:type="dcterms:W3CDTF">2007-08-08T18:55:41Z</dcterms:created>
  <dcterms:modified xsi:type="dcterms:W3CDTF">2017-11-07T20:21:05Z</dcterms:modified>
  <cp:category/>
  <cp:version/>
  <cp:contentType/>
  <cp:contentStatus/>
</cp:coreProperties>
</file>