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40" yWindow="540" windowWidth="24340" windowHeight="14420" tabRatio="601" activeTab="0"/>
  </bookViews>
  <sheets>
    <sheet name="1.Instructions" sheetId="1" r:id="rId1"/>
    <sheet name="2. PlotSize" sheetId="2" r:id="rId2"/>
    <sheet name="3.FieldDataEntry" sheetId="3" r:id="rId3"/>
    <sheet name="4.Biomass" sheetId="4" r:id="rId4"/>
    <sheet name="5.Equations" sheetId="5" r:id="rId5"/>
  </sheets>
  <definedNames/>
  <calcPr fullCalcOnLoad="1"/>
</workbook>
</file>

<file path=xl/sharedStrings.xml><?xml version="1.0" encoding="utf-8"?>
<sst xmlns="http://schemas.openxmlformats.org/spreadsheetml/2006/main" count="75" uniqueCount="75">
  <si>
    <r>
      <t xml:space="preserve">• </t>
    </r>
    <r>
      <rPr>
        <sz val="16"/>
        <color indexed="8"/>
        <rFont val="Calibri"/>
        <family val="0"/>
      </rPr>
      <t xml:space="preserve">Open the Biomass tab and notice that your field data has been automatically entered here from the FieldDataEntry tab (into the blue table).  In the green and yellow tables you should now see that all of the entered data has gone through equations.  Percent cover and average height were used in allometric equations based on plant type, and the output is the total biomass in g/m2, which was then converted to g C of carbon.  </t>
    </r>
  </si>
  <si>
    <r>
      <t xml:space="preserve">• </t>
    </r>
    <r>
      <rPr>
        <sz val="16"/>
        <color indexed="8"/>
        <rFont val="Calibri"/>
        <family val="0"/>
      </rPr>
      <t xml:space="preserve">Make sure you have your Shrub/Sapling Data Sheet </t>
    </r>
  </si>
  <si>
    <t>• Select the PlotSize tab and enter your Sample Site Plot Size</t>
  </si>
  <si>
    <r>
      <t xml:space="preserve">• </t>
    </r>
    <r>
      <rPr>
        <sz val="16"/>
        <color indexed="8"/>
        <rFont val="Calibri"/>
        <family val="0"/>
      </rPr>
      <t xml:space="preserve">Select the FieldDataEntry tab and input the data you collected in the field.  </t>
    </r>
  </si>
  <si>
    <r>
      <t xml:space="preserve">• </t>
    </r>
    <r>
      <rPr>
        <sz val="16"/>
        <color indexed="8"/>
        <rFont val="Calibri"/>
        <family val="0"/>
      </rPr>
      <t>Check out the EquationExample tab to see how the equations are used to calculate biomass from %cover and height</t>
    </r>
  </si>
  <si>
    <t>2. If your plot is circular, enter the plot RADIUS</t>
  </si>
  <si>
    <t>Calculated plot size in m^2</t>
  </si>
  <si>
    <r>
      <t>2.</t>
    </r>
    <r>
      <rPr>
        <sz val="14"/>
        <rFont val="Calibri"/>
        <family val="0"/>
      </rPr>
      <t xml:space="preserve"> Use the Deciduous Shrub Biomass equation (Prichard et al. 2012).</t>
    </r>
  </si>
  <si>
    <t>Biomass (tons/acre) = Ht(ft) x (%cover/100)</t>
  </si>
  <si>
    <t>Student Instructions for Shrub/Sapling Biomass Analysis: Non-Standard Site</t>
  </si>
  <si>
    <r>
      <t>GLOBE</t>
    </r>
    <r>
      <rPr>
        <sz val="10"/>
        <color indexed="23"/>
        <rFont val="System Font"/>
        <family val="0"/>
      </rPr>
      <t>Ⓡ</t>
    </r>
    <r>
      <rPr>
        <sz val="10"/>
        <color indexed="23"/>
        <rFont val="Calibri"/>
        <family val="0"/>
      </rPr>
      <t>2017 - Data Analysis: Shrubs&amp;Saplings - NonStandard Site - Biosphere</t>
    </r>
  </si>
  <si>
    <t>Field Data Entry: Shrubs/Saplings</t>
  </si>
  <si>
    <t>Year</t>
  </si>
  <si>
    <t>Month</t>
  </si>
  <si>
    <t>Day</t>
  </si>
  <si>
    <r>
      <t>5b.</t>
    </r>
    <r>
      <rPr>
        <sz val="14"/>
        <rFont val="Calibri"/>
        <family val="0"/>
      </rPr>
      <t xml:space="preserve"> Use the spreadsheet.</t>
    </r>
  </si>
  <si>
    <r>
      <t xml:space="preserve">In order to compare your data to data collected by others, our calculation of biomass per plot will be converted to biomass per square meter.  This conversion requires some information that you will enter here about your plot size.  </t>
    </r>
    <r>
      <rPr>
        <b/>
        <sz val="14"/>
        <rFont val="Calibri"/>
        <family val="0"/>
      </rPr>
      <t>Enter data into either 1 or 2 below in meters</t>
    </r>
    <r>
      <rPr>
        <sz val="14"/>
        <rFont val="Calibri"/>
        <family val="0"/>
      </rPr>
      <t>:</t>
    </r>
  </si>
  <si>
    <t>1. If your plot is rectangular, enter the LENGTH of a SHORT and LONG side</t>
  </si>
  <si>
    <t>Biomass &amp; Carbon Storage Calculations</t>
  </si>
  <si>
    <t>Intructions</t>
  </si>
  <si>
    <t xml:space="preserve">School Name: </t>
  </si>
  <si>
    <t>Site:</t>
  </si>
  <si>
    <t>Date/Time:</t>
  </si>
  <si>
    <t xml:space="preserve">Total Aboveground </t>
  </si>
  <si>
    <t>Shrub/Sapling Biomass Table</t>
  </si>
  <si>
    <t>Deciduous Biomass (g/m2)</t>
  </si>
  <si>
    <t>Evergreen Biomass (g/m2)</t>
  </si>
  <si>
    <t>Total Biomass (g/m2)</t>
  </si>
  <si>
    <t>Biomass (g/m2) = (2.06693 tons/acre) x (907184.74g/ton) x (1 acre/4046.87m2)</t>
  </si>
  <si>
    <t>Height  = 2.1 x (3.2808399ft/m) = 6.8897639</t>
  </si>
  <si>
    <t>Total Carbon Storage (g C/m2)</t>
  </si>
  <si>
    <t>Total Area Deciduous</t>
  </si>
  <si>
    <r>
      <t>1.</t>
    </r>
    <r>
      <rPr>
        <sz val="14"/>
        <rFont val="Calibri"/>
        <family val="0"/>
      </rPr>
      <t xml:space="preserve"> Select a plant type.</t>
    </r>
  </si>
  <si>
    <t>Biomass (tons/acre)  =  6.8897639 x (30/100)</t>
  </si>
  <si>
    <t>Biomass = 2.06693 tons/acre</t>
  </si>
  <si>
    <t>Biomass (g/m2) = 463.34 g/m2</t>
  </si>
  <si>
    <t>Deciduous Average Height (m)</t>
  </si>
  <si>
    <r>
      <t xml:space="preserve">      Type              </t>
    </r>
    <r>
      <rPr>
        <sz val="10"/>
        <rFont val="Verdana"/>
        <family val="0"/>
      </rPr>
      <t>(E = evergreen,    D= deciduous)</t>
    </r>
  </si>
  <si>
    <r>
      <t xml:space="preserve">      Type              </t>
    </r>
    <r>
      <rPr>
        <sz val="10"/>
        <rFont val="Verdana"/>
        <family val="0"/>
      </rPr>
      <t>(E = evergreen,    D= deciduous)</t>
    </r>
  </si>
  <si>
    <t>Length longest side (m)</t>
  </si>
  <si>
    <t>Length longest side (m)</t>
  </si>
  <si>
    <t>Length shortest side (m)</t>
  </si>
  <si>
    <t>Length shortest side (m)</t>
  </si>
  <si>
    <t>Notes</t>
  </si>
  <si>
    <t>Estimated Representative Height (m)</t>
  </si>
  <si>
    <t>Estimated Representative Height (m)</t>
  </si>
  <si>
    <r>
      <t>Area Shrub (m</t>
    </r>
    <r>
      <rPr>
        <b/>
        <vertAlign val="superscript"/>
        <sz val="10"/>
        <rFont val="Verdana"/>
        <family val="0"/>
      </rPr>
      <t>2</t>
    </r>
    <r>
      <rPr>
        <b/>
        <sz val="10"/>
        <rFont val="Verdana"/>
        <family val="0"/>
      </rPr>
      <t>)</t>
    </r>
  </si>
  <si>
    <t>Data imported from Field Entry Tab</t>
  </si>
  <si>
    <t>Total Observations</t>
  </si>
  <si>
    <t>Number Deciduous Obs</t>
  </si>
  <si>
    <t>NumberEvergreen Obs</t>
  </si>
  <si>
    <t>Sum Deciduous Heights</t>
  </si>
  <si>
    <t>Sum Evergreen Heights</t>
  </si>
  <si>
    <t xml:space="preserve">Counts and Sums </t>
  </si>
  <si>
    <t>Total Area Evergreen</t>
  </si>
  <si>
    <r>
      <t>3.</t>
    </r>
    <r>
      <rPr>
        <sz val="14"/>
        <rFont val="Calibri"/>
        <family val="0"/>
      </rPr>
      <t xml:space="preserve"> Convert measured height in meters to height in feet</t>
    </r>
  </si>
  <si>
    <r>
      <t>4.</t>
    </r>
    <r>
      <rPr>
        <sz val="14"/>
        <rFont val="Calibri"/>
        <family val="0"/>
      </rPr>
      <t xml:space="preserve"> Use a calculator</t>
    </r>
  </si>
  <si>
    <r>
      <t>Enter data from the</t>
    </r>
    <r>
      <rPr>
        <i/>
        <sz val="10"/>
        <rFont val="Verdana"/>
        <family val="0"/>
      </rPr>
      <t xml:space="preserve"> Shrub/Sapling Data Sheet</t>
    </r>
  </si>
  <si>
    <r>
      <t>Note: Do not edit the sheet.</t>
    </r>
    <r>
      <rPr>
        <sz val="12"/>
        <rFont val="Verdana"/>
        <family val="2"/>
      </rPr>
      <t xml:space="preserve"> The information on this sheet in the blue sections will automatically be imported from other sheets in this file. Make all of your changes in the FieldDataEntry worksheet. </t>
    </r>
  </si>
  <si>
    <r>
      <t>5.</t>
    </r>
    <r>
      <rPr>
        <sz val="14"/>
        <rFont val="Calibri"/>
        <family val="0"/>
      </rPr>
      <t xml:space="preserve"> Convert from tons/acre to g/m2</t>
    </r>
  </si>
  <si>
    <t>(click on the box above to see the value's equation in the formula bar)</t>
  </si>
  <si>
    <t>Deciduous %cover</t>
  </si>
  <si>
    <t>Data Entering and Exploration</t>
  </si>
  <si>
    <t>How is Biomass Calculated in the Spreadsheet?</t>
  </si>
  <si>
    <t>Before You Begin</t>
  </si>
  <si>
    <t>Deciduous %cover:</t>
  </si>
  <si>
    <t>Deciduous Average Height:</t>
  </si>
  <si>
    <t>Evergreen %cover:</t>
  </si>
  <si>
    <t>Sample number</t>
  </si>
  <si>
    <t>Sample number</t>
  </si>
  <si>
    <t>Evergreen Average Height:</t>
  </si>
  <si>
    <t>Variables Needed for Biomass Equations</t>
  </si>
  <si>
    <t>Plot Size</t>
  </si>
  <si>
    <t>3. If you have an odd sized plot (for instance you've sampled your entire schoolyard, calculate the entire area in m^2, and add it here)</t>
  </si>
  <si>
    <t>DO NOT EDIT THIS TABLE- Enter data in the FieldDataEntry Tab</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</si>
</sst>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2">
    <font>
      <sz val="10"/>
      <name val="Verdana"/>
      <family val="0"/>
    </font>
    <font>
      <b/>
      <sz val="10"/>
      <name val="Verdana"/>
      <family val="0"/>
    </font>
    <font>
      <i/>
      <sz val="10"/>
      <name val="Verdana"/>
      <family val="0"/>
    </font>
    <font>
      <b/>
      <i/>
      <sz val="10"/>
      <name val="Verdana"/>
      <family val="0"/>
    </font>
    <font>
      <sz val="8"/>
      <name val="Verdana"/>
      <family val="0"/>
    </font>
    <font>
      <b/>
      <sz val="14"/>
      <name val="Calibri"/>
      <family val="0"/>
    </font>
    <font>
      <sz val="14"/>
      <name val="Calibri"/>
      <family val="0"/>
    </font>
    <font>
      <b/>
      <sz val="12"/>
      <name val="Verdana"/>
      <family val="2"/>
    </font>
    <font>
      <b/>
      <sz val="12"/>
      <color indexed="10"/>
      <name val="Verdana"/>
      <family val="0"/>
    </font>
    <font>
      <sz val="12"/>
      <name val="Verdana"/>
      <family val="2"/>
    </font>
    <font>
      <b/>
      <sz val="18"/>
      <name val="Calibri"/>
      <family val="0"/>
    </font>
    <font>
      <b/>
      <sz val="12"/>
      <name val="Calibri"/>
      <family val="0"/>
    </font>
    <font>
      <sz val="16"/>
      <name val="Calibri"/>
      <family val="0"/>
    </font>
    <font>
      <sz val="16"/>
      <color indexed="8"/>
      <name val="Calibri"/>
      <family val="0"/>
    </font>
    <font>
      <sz val="10"/>
      <name val="Calibri"/>
      <family val="0"/>
    </font>
    <font>
      <b/>
      <sz val="16"/>
      <name val="Calibri"/>
      <family val="0"/>
    </font>
    <font>
      <sz val="16"/>
      <name val="Verdana"/>
      <family val="0"/>
    </font>
    <font>
      <sz val="14"/>
      <name val="Verdana"/>
      <family val="0"/>
    </font>
    <font>
      <sz val="14"/>
      <color indexed="10"/>
      <name val="Calibri"/>
      <family val="0"/>
    </font>
    <font>
      <sz val="12"/>
      <color indexed="8"/>
      <name val="Verdana"/>
      <family val="0"/>
    </font>
    <font>
      <b/>
      <sz val="10"/>
      <color indexed="8"/>
      <name val="Verdana"/>
      <family val="0"/>
    </font>
    <font>
      <sz val="10"/>
      <color indexed="8"/>
      <name val="Verdana"/>
      <family val="0"/>
    </font>
    <font>
      <sz val="10"/>
      <name val="Arial"/>
      <family val="0"/>
    </font>
    <font>
      <b/>
      <vertAlign val="superscript"/>
      <sz val="10"/>
      <name val="Verdana"/>
      <family val="0"/>
    </font>
    <font>
      <sz val="10"/>
      <color indexed="23"/>
      <name val="Calibri"/>
      <family val="0"/>
    </font>
    <font>
      <sz val="10"/>
      <color indexed="23"/>
      <name val="System Fon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b/>
      <i/>
      <sz val="11"/>
      <color indexed="10"/>
      <name val="Verdana"/>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5700"/>
      <name val="Calibri"/>
      <family val="2"/>
    </font>
    <font>
      <b/>
      <sz val="12"/>
      <color rgb="FF3F3F3F"/>
      <name val="Calibri"/>
      <family val="2"/>
    </font>
    <font>
      <sz val="18"/>
      <color theme="3"/>
      <name val="Calibri Light"/>
      <family val="2"/>
    </font>
    <font>
      <b/>
      <sz val="12"/>
      <color theme="1"/>
      <name val="Calibri"/>
      <family val="2"/>
    </font>
    <font>
      <sz val="12"/>
      <color rgb="FFFF0000"/>
      <name val="Calibri"/>
      <family val="2"/>
    </font>
    <font>
      <b/>
      <i/>
      <sz val="11"/>
      <color rgb="FFFF0000"/>
      <name val="Verdan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
      <patternFill patternType="solid">
        <fgColor indexed="57"/>
        <bgColor indexed="64"/>
      </patternFill>
    </fill>
    <fill>
      <patternFill patternType="solid">
        <fgColor indexed="44"/>
        <bgColor indexed="64"/>
      </patternFill>
    </fill>
    <fill>
      <patternFill patternType="solid">
        <fgColor indexed="41"/>
        <bgColor indexed="64"/>
      </patternFill>
    </fill>
    <fill>
      <patternFill patternType="solid">
        <fgColor indexed="52"/>
        <bgColor indexed="64"/>
      </patternFill>
    </fill>
    <fill>
      <patternFill patternType="solid">
        <fgColor indexed="4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thin"/>
    </border>
    <border>
      <left style="thin"/>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style="thin">
        <color indexed="8"/>
      </bottom>
    </border>
    <border>
      <left style="thin"/>
      <right style="thin"/>
      <top>
        <color indexed="63"/>
      </top>
      <bottom style="thin"/>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style="thin">
        <color indexed="8"/>
      </left>
      <right style="thin"/>
      <top style="thin">
        <color indexed="8"/>
      </top>
      <bottom style="thin"/>
    </border>
    <border>
      <left style="thin"/>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style="thin"/>
      <right style="thin">
        <color indexed="8"/>
      </right>
      <top>
        <color indexed="63"/>
      </top>
      <bottom style="thin">
        <color indexed="8"/>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22"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37">
    <xf numFmtId="0" fontId="0" fillId="0" borderId="0" xfId="0" applyAlignment="1">
      <alignment/>
    </xf>
    <xf numFmtId="0" fontId="0" fillId="0" borderId="10" xfId="0" applyBorder="1" applyAlignment="1">
      <alignment/>
    </xf>
    <xf numFmtId="0" fontId="1" fillId="0" borderId="0" xfId="0" applyFont="1" applyAlignment="1">
      <alignment/>
    </xf>
    <xf numFmtId="0" fontId="5" fillId="33" borderId="10" xfId="0" applyFont="1" applyFill="1" applyBorder="1" applyAlignment="1">
      <alignment horizontal="center" wrapText="1"/>
    </xf>
    <xf numFmtId="4" fontId="5" fillId="34" borderId="10" xfId="0" applyNumberFormat="1" applyFont="1" applyFill="1" applyBorder="1" applyAlignment="1">
      <alignment/>
    </xf>
    <xf numFmtId="0" fontId="7" fillId="0" borderId="0" xfId="0" applyFont="1" applyAlignment="1">
      <alignment/>
    </xf>
    <xf numFmtId="0" fontId="0" fillId="0" borderId="0" xfId="0" applyAlignment="1">
      <alignment wrapText="1"/>
    </xf>
    <xf numFmtId="0" fontId="7" fillId="0" borderId="0" xfId="0" applyFont="1" applyAlignment="1">
      <alignment/>
    </xf>
    <xf numFmtId="0" fontId="0" fillId="0" borderId="0" xfId="0" applyAlignment="1">
      <alignment/>
    </xf>
    <xf numFmtId="0" fontId="10" fillId="0" borderId="0" xfId="0" applyFont="1" applyAlignment="1">
      <alignment/>
    </xf>
    <xf numFmtId="0" fontId="11" fillId="0" borderId="0" xfId="0" applyFont="1" applyAlignment="1">
      <alignment horizontal="left" indent="1"/>
    </xf>
    <xf numFmtId="0" fontId="12" fillId="0" borderId="0" xfId="0" applyFont="1" applyAlignment="1">
      <alignment horizontal="left" indent="2"/>
    </xf>
    <xf numFmtId="0" fontId="14" fillId="0" borderId="0" xfId="0" applyFont="1" applyAlignment="1">
      <alignment/>
    </xf>
    <xf numFmtId="0" fontId="6" fillId="0" borderId="0" xfId="0" applyFont="1" applyAlignment="1">
      <alignment/>
    </xf>
    <xf numFmtId="0" fontId="17" fillId="0" borderId="0" xfId="0" applyFont="1" applyAlignment="1">
      <alignment/>
    </xf>
    <xf numFmtId="0" fontId="6" fillId="0" borderId="0" xfId="0" applyFont="1" applyAlignment="1">
      <alignment wrapText="1"/>
    </xf>
    <xf numFmtId="0" fontId="5" fillId="0" borderId="0" xfId="0" applyFont="1" applyAlignment="1">
      <alignment wrapText="1"/>
    </xf>
    <xf numFmtId="0" fontId="18" fillId="0" borderId="0" xfId="0" applyFont="1" applyAlignment="1">
      <alignment wrapText="1"/>
    </xf>
    <xf numFmtId="0" fontId="5" fillId="0" borderId="0" xfId="0" applyFont="1" applyAlignment="1">
      <alignment vertical="top" wrapText="1"/>
    </xf>
    <xf numFmtId="0" fontId="6" fillId="0" borderId="0" xfId="0" applyFont="1" applyAlignment="1">
      <alignment horizontal="left" vertical="top" wrapText="1" indent="2"/>
    </xf>
    <xf numFmtId="0" fontId="0" fillId="0" borderId="0" xfId="0" applyFont="1" applyAlignment="1">
      <alignment/>
    </xf>
    <xf numFmtId="0" fontId="19" fillId="0" borderId="10" xfId="0" applyFont="1" applyBorder="1" applyAlignment="1">
      <alignment horizontal="center" vertical="top" wrapText="1"/>
    </xf>
    <xf numFmtId="0" fontId="21" fillId="0" borderId="10" xfId="0" applyFont="1" applyBorder="1" applyAlignment="1">
      <alignment horizontal="right" vertical="top" wrapText="1"/>
    </xf>
    <xf numFmtId="0" fontId="20" fillId="0" borderId="10" xfId="0" applyFont="1" applyBorder="1" applyAlignment="1">
      <alignment horizontal="center" vertical="top" wrapText="1"/>
    </xf>
    <xf numFmtId="0" fontId="21" fillId="0" borderId="11" xfId="0" applyFont="1" applyBorder="1" applyAlignment="1">
      <alignment horizontal="right" vertical="top" wrapText="1"/>
    </xf>
    <xf numFmtId="0" fontId="21" fillId="0" borderId="12" xfId="0" applyFont="1" applyBorder="1" applyAlignment="1">
      <alignment horizontal="right" vertical="top" wrapText="1"/>
    </xf>
    <xf numFmtId="0" fontId="1" fillId="35" borderId="13" xfId="0" applyFont="1" applyFill="1" applyBorder="1" applyAlignment="1">
      <alignment/>
    </xf>
    <xf numFmtId="0" fontId="0" fillId="35" borderId="14" xfId="0" applyFill="1" applyBorder="1" applyAlignment="1">
      <alignment/>
    </xf>
    <xf numFmtId="0" fontId="0" fillId="35" borderId="15" xfId="0" applyFill="1" applyBorder="1" applyAlignment="1">
      <alignment/>
    </xf>
    <xf numFmtId="0" fontId="5" fillId="0" borderId="0" xfId="55" applyFont="1">
      <alignment/>
      <protection/>
    </xf>
    <xf numFmtId="0" fontId="6" fillId="0" borderId="0" xfId="55" applyFont="1">
      <alignment/>
      <protection/>
    </xf>
    <xf numFmtId="0" fontId="6" fillId="0" borderId="0" xfId="55" applyFont="1" applyBorder="1">
      <alignment/>
      <protection/>
    </xf>
    <xf numFmtId="0" fontId="6" fillId="0" borderId="0" xfId="55" applyFont="1" applyBorder="1" applyAlignment="1">
      <alignment wrapText="1"/>
      <protection/>
    </xf>
    <xf numFmtId="0" fontId="6" fillId="0" borderId="0" xfId="55" applyFont="1" applyBorder="1" applyAlignment="1">
      <alignment/>
      <protection/>
    </xf>
    <xf numFmtId="0" fontId="6" fillId="0" borderId="0" xfId="55" applyFont="1" applyBorder="1" applyAlignment="1">
      <alignment horizontal="left"/>
      <protection/>
    </xf>
    <xf numFmtId="0" fontId="6" fillId="36" borderId="10" xfId="55" applyFont="1" applyFill="1" applyBorder="1">
      <alignment/>
      <protection/>
    </xf>
    <xf numFmtId="0" fontId="6" fillId="0" borderId="0" xfId="55" applyFont="1" applyBorder="1" applyAlignment="1">
      <alignment horizontal="left" wrapText="1"/>
      <protection/>
    </xf>
    <xf numFmtId="0" fontId="6" fillId="0" borderId="16" xfId="55" applyFont="1" applyBorder="1" applyAlignment="1">
      <alignment/>
      <protection/>
    </xf>
    <xf numFmtId="0" fontId="6" fillId="0" borderId="0" xfId="55" applyFont="1" applyAlignment="1">
      <alignment/>
      <protection/>
    </xf>
    <xf numFmtId="0" fontId="0" fillId="0" borderId="0" xfId="0" applyBorder="1" applyAlignment="1">
      <alignment/>
    </xf>
    <xf numFmtId="0" fontId="7" fillId="0" borderId="0" xfId="0" applyFont="1" applyBorder="1" applyAlignment="1">
      <alignment/>
    </xf>
    <xf numFmtId="0" fontId="9" fillId="0" borderId="0" xfId="0" applyFont="1" applyAlignment="1">
      <alignment/>
    </xf>
    <xf numFmtId="0" fontId="9" fillId="0" borderId="17" xfId="0" applyFont="1" applyBorder="1" applyAlignment="1">
      <alignment horizontal="left"/>
    </xf>
    <xf numFmtId="0" fontId="9" fillId="0" borderId="17" xfId="0" applyFont="1" applyBorder="1" applyAlignment="1">
      <alignment/>
    </xf>
    <xf numFmtId="0" fontId="9" fillId="0" borderId="17" xfId="0" applyFont="1" applyBorder="1" applyAlignment="1">
      <alignment horizontal="center"/>
    </xf>
    <xf numFmtId="0" fontId="9" fillId="0" borderId="17" xfId="0" applyFont="1" applyFill="1" applyBorder="1" applyAlignment="1">
      <alignment horizontal="center"/>
    </xf>
    <xf numFmtId="0" fontId="9" fillId="0" borderId="0" xfId="0" applyFont="1" applyBorder="1" applyAlignment="1">
      <alignment horizontal="center"/>
    </xf>
    <xf numFmtId="0" fontId="9" fillId="0" borderId="0" xfId="0" applyFont="1" applyFill="1" applyBorder="1" applyAlignment="1">
      <alignment horizontal="center"/>
    </xf>
    <xf numFmtId="0" fontId="7" fillId="0" borderId="0" xfId="0" applyFont="1" applyFill="1" applyBorder="1" applyAlignment="1">
      <alignment horizontal="right"/>
    </xf>
    <xf numFmtId="0" fontId="9" fillId="0" borderId="0" xfId="0" applyFont="1" applyAlignment="1">
      <alignment horizontal="right"/>
    </xf>
    <xf numFmtId="0" fontId="20" fillId="36" borderId="10" xfId="0" applyFont="1" applyFill="1" applyBorder="1" applyAlignment="1">
      <alignment horizontal="center" vertical="top" wrapText="1"/>
    </xf>
    <xf numFmtId="0" fontId="0" fillId="37" borderId="13" xfId="0" applyFill="1" applyBorder="1" applyAlignment="1">
      <alignment vertical="center"/>
    </xf>
    <xf numFmtId="0" fontId="0" fillId="37" borderId="15" xfId="0" applyFill="1" applyBorder="1" applyAlignment="1">
      <alignment vertical="center"/>
    </xf>
    <xf numFmtId="0" fontId="0" fillId="37" borderId="10" xfId="0" applyFill="1" applyBorder="1" applyAlignment="1">
      <alignment/>
    </xf>
    <xf numFmtId="0" fontId="20" fillId="0" borderId="18" xfId="0" applyFont="1" applyBorder="1" applyAlignment="1">
      <alignment horizontal="center" vertical="top" wrapText="1"/>
    </xf>
    <xf numFmtId="0" fontId="19" fillId="0" borderId="0" xfId="0" applyFont="1" applyBorder="1" applyAlignment="1">
      <alignment horizontal="right" vertical="top" wrapText="1"/>
    </xf>
    <xf numFmtId="0" fontId="19" fillId="0" borderId="0" xfId="0" applyFont="1" applyBorder="1" applyAlignment="1">
      <alignment horizontal="center" vertical="top" wrapText="1"/>
    </xf>
    <xf numFmtId="0" fontId="21" fillId="0" borderId="0" xfId="0" applyFont="1" applyBorder="1" applyAlignment="1">
      <alignment horizontal="right" vertical="top" wrapText="1"/>
    </xf>
    <xf numFmtId="0" fontId="20" fillId="0" borderId="19" xfId="0" applyFont="1" applyBorder="1" applyAlignment="1">
      <alignment horizontal="center" vertical="top" wrapText="1"/>
    </xf>
    <xf numFmtId="0" fontId="20" fillId="0" borderId="20" xfId="0" applyFont="1" applyBorder="1" applyAlignment="1">
      <alignment horizontal="center" vertical="top" wrapText="1"/>
    </xf>
    <xf numFmtId="0" fontId="20" fillId="0" borderId="21" xfId="0" applyFont="1" applyBorder="1" applyAlignment="1">
      <alignment horizontal="center" vertical="top" wrapText="1"/>
    </xf>
    <xf numFmtId="0" fontId="20" fillId="0" borderId="22" xfId="0" applyFont="1" applyBorder="1" applyAlignment="1">
      <alignment horizontal="center" vertical="top" wrapText="1"/>
    </xf>
    <xf numFmtId="0" fontId="21" fillId="0" borderId="23" xfId="0" applyFont="1" applyBorder="1" applyAlignment="1">
      <alignment horizontal="right" vertical="top" wrapText="1"/>
    </xf>
    <xf numFmtId="0" fontId="21" fillId="0" borderId="24" xfId="0" applyFont="1" applyBorder="1" applyAlignment="1">
      <alignment horizontal="right" vertical="top" wrapText="1"/>
    </xf>
    <xf numFmtId="0" fontId="0" fillId="0" borderId="18" xfId="0" applyBorder="1" applyAlignment="1">
      <alignment/>
    </xf>
    <xf numFmtId="0" fontId="0" fillId="0" borderId="25" xfId="0" applyBorder="1" applyAlignment="1">
      <alignment/>
    </xf>
    <xf numFmtId="0" fontId="21" fillId="0" borderId="26" xfId="0" applyFont="1" applyBorder="1" applyAlignment="1">
      <alignment horizontal="right" vertical="top" wrapText="1"/>
    </xf>
    <xf numFmtId="0" fontId="19" fillId="0" borderId="10" xfId="0" applyFont="1" applyBorder="1" applyAlignment="1">
      <alignment horizontal="right" vertical="top" wrapText="1"/>
    </xf>
    <xf numFmtId="0" fontId="19" fillId="0" borderId="20" xfId="0" applyFont="1" applyBorder="1" applyAlignment="1">
      <alignment horizontal="center" vertical="top" wrapText="1"/>
    </xf>
    <xf numFmtId="0" fontId="21" fillId="0" borderId="21" xfId="0" applyFont="1" applyBorder="1" applyAlignment="1">
      <alignment horizontal="right" vertical="top" wrapText="1"/>
    </xf>
    <xf numFmtId="0" fontId="21" fillId="0" borderId="27" xfId="0" applyFont="1" applyBorder="1" applyAlignment="1">
      <alignment horizontal="right" vertical="top" wrapText="1"/>
    </xf>
    <xf numFmtId="0" fontId="20" fillId="0" borderId="28" xfId="0" applyFont="1" applyBorder="1" applyAlignment="1">
      <alignment horizontal="center" vertical="top" wrapText="1"/>
    </xf>
    <xf numFmtId="0" fontId="21" fillId="0" borderId="29" xfId="0" applyFont="1" applyBorder="1" applyAlignment="1">
      <alignment horizontal="right" vertical="top" wrapText="1"/>
    </xf>
    <xf numFmtId="0" fontId="21" fillId="0" borderId="22" xfId="0" applyFont="1" applyBorder="1" applyAlignment="1">
      <alignment horizontal="right" vertical="top" wrapText="1"/>
    </xf>
    <xf numFmtId="0" fontId="0" fillId="0" borderId="10" xfId="0" applyFont="1" applyBorder="1" applyAlignment="1">
      <alignment/>
    </xf>
    <xf numFmtId="0" fontId="1" fillId="0" borderId="10" xfId="0" applyFont="1" applyBorder="1" applyAlignment="1">
      <alignment horizontal="center"/>
    </xf>
    <xf numFmtId="0" fontId="20" fillId="0" borderId="10" xfId="0" applyFont="1" applyFill="1" applyBorder="1" applyAlignment="1">
      <alignment horizontal="center" vertical="top" wrapText="1"/>
    </xf>
    <xf numFmtId="0" fontId="1" fillId="0" borderId="0" xfId="0" applyFont="1" applyAlignment="1">
      <alignment/>
    </xf>
    <xf numFmtId="0" fontId="20" fillId="36" borderId="19" xfId="0" applyFont="1" applyFill="1" applyBorder="1" applyAlignment="1">
      <alignment horizontal="center" vertical="top" wrapText="1"/>
    </xf>
    <xf numFmtId="0" fontId="0" fillId="36" borderId="10" xfId="0" applyFill="1" applyBorder="1" applyAlignment="1">
      <alignment/>
    </xf>
    <xf numFmtId="0" fontId="20" fillId="36" borderId="20" xfId="0" applyFont="1" applyFill="1" applyBorder="1" applyAlignment="1">
      <alignment horizontal="center" vertical="top" wrapText="1"/>
    </xf>
    <xf numFmtId="0" fontId="20" fillId="36" borderId="21" xfId="0" applyFont="1" applyFill="1" applyBorder="1" applyAlignment="1">
      <alignment horizontal="center" vertical="top" wrapText="1"/>
    </xf>
    <xf numFmtId="0" fontId="20" fillId="36" borderId="22" xfId="0" applyFont="1" applyFill="1" applyBorder="1" applyAlignment="1">
      <alignment horizontal="center" vertical="top" wrapText="1"/>
    </xf>
    <xf numFmtId="0" fontId="20" fillId="36" borderId="28" xfId="0" applyFont="1" applyFill="1" applyBorder="1" applyAlignment="1">
      <alignment horizontal="center" vertical="top" wrapText="1"/>
    </xf>
    <xf numFmtId="0" fontId="0" fillId="37" borderId="10" xfId="0" applyFill="1" applyBorder="1" applyAlignment="1">
      <alignment vertical="center"/>
    </xf>
    <xf numFmtId="0" fontId="7" fillId="35" borderId="13" xfId="0" applyFont="1" applyFill="1" applyBorder="1" applyAlignment="1">
      <alignment vertical="center"/>
    </xf>
    <xf numFmtId="0" fontId="21" fillId="0" borderId="30" xfId="0" applyFont="1" applyBorder="1" applyAlignment="1">
      <alignment vertical="top" wrapText="1"/>
    </xf>
    <xf numFmtId="0" fontId="21" fillId="0" borderId="31" xfId="0" applyFont="1" applyBorder="1" applyAlignment="1">
      <alignment vertical="top" wrapText="1"/>
    </xf>
    <xf numFmtId="0" fontId="21" fillId="0" borderId="23" xfId="0" applyFont="1" applyBorder="1" applyAlignment="1">
      <alignment vertical="top" wrapText="1"/>
    </xf>
    <xf numFmtId="0" fontId="21" fillId="0" borderId="11" xfId="0" applyFont="1" applyBorder="1" applyAlignment="1">
      <alignment vertical="top" wrapText="1"/>
    </xf>
    <xf numFmtId="0" fontId="21" fillId="0" borderId="24" xfId="0" applyFont="1" applyBorder="1" applyAlignment="1">
      <alignment vertical="top" wrapText="1"/>
    </xf>
    <xf numFmtId="0" fontId="21" fillId="0" borderId="32" xfId="0" applyFont="1" applyBorder="1" applyAlignment="1">
      <alignment vertical="top" wrapText="1"/>
    </xf>
    <xf numFmtId="0" fontId="21" fillId="0" borderId="12" xfId="0" applyFont="1" applyBorder="1" applyAlignment="1">
      <alignment vertical="top" wrapText="1"/>
    </xf>
    <xf numFmtId="0" fontId="24" fillId="0" borderId="0" xfId="0" applyFont="1" applyAlignment="1">
      <alignment/>
    </xf>
    <xf numFmtId="0" fontId="10" fillId="0" borderId="0" xfId="0" applyFont="1" applyAlignment="1">
      <alignment horizontal="center"/>
    </xf>
    <xf numFmtId="0" fontId="12" fillId="0" borderId="0" xfId="0" applyFont="1" applyAlignment="1">
      <alignment horizontal="left" vertical="top" wrapText="1" indent="2"/>
    </xf>
    <xf numFmtId="0" fontId="0" fillId="0" borderId="0" xfId="0" applyAlignment="1">
      <alignment vertical="top" wrapText="1"/>
    </xf>
    <xf numFmtId="0" fontId="12" fillId="0" borderId="0" xfId="0" applyFont="1" applyAlignment="1">
      <alignment horizontal="left" indent="2"/>
    </xf>
    <xf numFmtId="0" fontId="0" fillId="0" borderId="0" xfId="0" applyAlignment="1">
      <alignment/>
    </xf>
    <xf numFmtId="0" fontId="20" fillId="0" borderId="0" xfId="0" applyFont="1" applyBorder="1" applyAlignment="1">
      <alignment horizontal="center" vertical="top" wrapText="1"/>
    </xf>
    <xf numFmtId="0" fontId="20" fillId="0" borderId="22" xfId="0" applyFont="1" applyBorder="1" applyAlignment="1">
      <alignment horizontal="center" vertical="top" wrapText="1"/>
    </xf>
    <xf numFmtId="0" fontId="0" fillId="0" borderId="19" xfId="0" applyFont="1" applyBorder="1" applyAlignment="1">
      <alignment horizontal="center" vertical="top" wrapText="1"/>
    </xf>
    <xf numFmtId="0" fontId="20" fillId="0" borderId="10" xfId="0" applyFont="1" applyBorder="1" applyAlignment="1">
      <alignment horizontal="center" vertical="top" wrapText="1"/>
    </xf>
    <xf numFmtId="0" fontId="0" fillId="0" borderId="10" xfId="0" applyFont="1" applyBorder="1" applyAlignment="1">
      <alignment horizontal="center" vertical="top" wrapText="1"/>
    </xf>
    <xf numFmtId="0" fontId="20" fillId="0" borderId="32" xfId="0" applyFont="1" applyBorder="1" applyAlignment="1">
      <alignment horizontal="center" vertical="top" wrapText="1"/>
    </xf>
    <xf numFmtId="0" fontId="20" fillId="0" borderId="30" xfId="0" applyFont="1" applyBorder="1" applyAlignment="1">
      <alignment horizontal="center" vertical="top" wrapText="1"/>
    </xf>
    <xf numFmtId="0" fontId="20" fillId="0" borderId="12" xfId="0" applyFont="1" applyBorder="1" applyAlignment="1">
      <alignment horizontal="center" vertical="top" wrapText="1"/>
    </xf>
    <xf numFmtId="0" fontId="0" fillId="0" borderId="26" xfId="0" applyBorder="1" applyAlignment="1">
      <alignment horizontal="center" vertical="top" wrapText="1"/>
    </xf>
    <xf numFmtId="0" fontId="1" fillId="0" borderId="18" xfId="0" applyFont="1" applyBorder="1" applyAlignment="1">
      <alignment vertical="center" wrapText="1"/>
    </xf>
    <xf numFmtId="0" fontId="1" fillId="0" borderId="25" xfId="0" applyFont="1" applyBorder="1" applyAlignment="1">
      <alignment vertical="center" wrapText="1"/>
    </xf>
    <xf numFmtId="0" fontId="0" fillId="0" borderId="19" xfId="0" applyBorder="1" applyAlignment="1">
      <alignment horizontal="center" vertical="top" wrapText="1"/>
    </xf>
    <xf numFmtId="0" fontId="1" fillId="35" borderId="18" xfId="0" applyFont="1" applyFill="1" applyBorder="1" applyAlignment="1">
      <alignment horizontal="center" vertical="center" wrapText="1"/>
    </xf>
    <xf numFmtId="0" fontId="1" fillId="35" borderId="25" xfId="0" applyFont="1" applyFill="1" applyBorder="1" applyAlignment="1">
      <alignment horizontal="center" vertical="center" wrapText="1"/>
    </xf>
    <xf numFmtId="0" fontId="20" fillId="36" borderId="33" xfId="0" applyFont="1" applyFill="1" applyBorder="1" applyAlignment="1">
      <alignment horizontal="center" vertical="center" wrapText="1"/>
    </xf>
    <xf numFmtId="0" fontId="20" fillId="36" borderId="34" xfId="0" applyFont="1" applyFill="1" applyBorder="1" applyAlignment="1">
      <alignment horizontal="center" vertical="center" wrapText="1"/>
    </xf>
    <xf numFmtId="0" fontId="1" fillId="36" borderId="18" xfId="0" applyFont="1" applyFill="1" applyBorder="1" applyAlignment="1">
      <alignment vertical="center" wrapText="1"/>
    </xf>
    <xf numFmtId="0" fontId="1" fillId="36" borderId="25" xfId="0" applyFont="1" applyFill="1" applyBorder="1" applyAlignment="1">
      <alignment vertical="center" wrapText="1"/>
    </xf>
    <xf numFmtId="0" fontId="20" fillId="36" borderId="29" xfId="0" applyFont="1" applyFill="1" applyBorder="1" applyAlignment="1">
      <alignment horizontal="center" vertical="center" wrapText="1"/>
    </xf>
    <xf numFmtId="0" fontId="20" fillId="36" borderId="35" xfId="0" applyFont="1" applyFill="1" applyBorder="1" applyAlignment="1">
      <alignment horizontal="center" vertical="center" wrapText="1"/>
    </xf>
    <xf numFmtId="0" fontId="20" fillId="36" borderId="22" xfId="0" applyFont="1" applyFill="1" applyBorder="1" applyAlignment="1">
      <alignment horizontal="center" vertical="center" wrapText="1"/>
    </xf>
    <xf numFmtId="0" fontId="20" fillId="36" borderId="19" xfId="0" applyFont="1" applyFill="1" applyBorder="1" applyAlignment="1">
      <alignment horizontal="center" vertical="center" wrapText="1"/>
    </xf>
    <xf numFmtId="0" fontId="20" fillId="36" borderId="10" xfId="0" applyFont="1" applyFill="1" applyBorder="1" applyAlignment="1">
      <alignment horizontal="center" vertical="center" wrapText="1"/>
    </xf>
    <xf numFmtId="164" fontId="5" fillId="33" borderId="10" xfId="0" applyNumberFormat="1" applyFont="1" applyFill="1" applyBorder="1" applyAlignment="1">
      <alignment horizontal="center" wrapText="1"/>
    </xf>
    <xf numFmtId="0" fontId="0" fillId="37" borderId="13" xfId="0" applyFill="1" applyBorder="1" applyAlignment="1">
      <alignment vertical="center"/>
    </xf>
    <xf numFmtId="0" fontId="0" fillId="37" borderId="15" xfId="0" applyFill="1" applyBorder="1" applyAlignment="1">
      <alignment vertical="center"/>
    </xf>
    <xf numFmtId="0" fontId="8" fillId="0" borderId="0" xfId="0" applyFont="1" applyAlignment="1">
      <alignment vertical="center" wrapText="1"/>
    </xf>
    <xf numFmtId="0" fontId="9" fillId="0" borderId="0" xfId="0" applyFont="1" applyAlignment="1">
      <alignment vertical="center" wrapText="1"/>
    </xf>
    <xf numFmtId="164" fontId="5" fillId="38" borderId="10" xfId="0" applyNumberFormat="1" applyFont="1" applyFill="1" applyBorder="1" applyAlignment="1">
      <alignment horizontal="center" wrapText="1"/>
    </xf>
    <xf numFmtId="164" fontId="6" fillId="33" borderId="10" xfId="0" applyNumberFormat="1" applyFont="1" applyFill="1" applyBorder="1" applyAlignment="1">
      <alignment horizontal="center" wrapText="1"/>
    </xf>
    <xf numFmtId="0" fontId="0" fillId="39" borderId="10" xfId="0" applyFill="1" applyBorder="1" applyAlignment="1">
      <alignment vertical="center"/>
    </xf>
    <xf numFmtId="0" fontId="0" fillId="39" borderId="10" xfId="0" applyFill="1" applyBorder="1" applyAlignment="1">
      <alignment/>
    </xf>
    <xf numFmtId="0" fontId="6" fillId="0" borderId="0" xfId="0" applyFont="1" applyAlignment="1">
      <alignment wrapText="1"/>
    </xf>
    <xf numFmtId="0" fontId="15" fillId="0" borderId="0" xfId="0" applyFont="1" applyAlignment="1">
      <alignment wrapText="1"/>
    </xf>
    <xf numFmtId="0" fontId="16" fillId="0" borderId="0" xfId="0" applyFont="1" applyAlignment="1">
      <alignment/>
    </xf>
    <xf numFmtId="0" fontId="5" fillId="0" borderId="0" xfId="0" applyFont="1" applyAlignment="1">
      <alignment wrapText="1"/>
    </xf>
    <xf numFmtId="0" fontId="5" fillId="0" borderId="0" xfId="0" applyFont="1" applyFill="1" applyAlignment="1">
      <alignment wrapText="1"/>
    </xf>
    <xf numFmtId="0" fontId="61" fillId="0" borderId="0" xfId="0" applyFont="1" applyFill="1" applyBorder="1" applyAlignment="1">
      <alignmen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plotbiomass_MacDonald.xls"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0</xdr:rowOff>
    </xdr:from>
    <xdr:to>
      <xdr:col>5</xdr:col>
      <xdr:colOff>142875</xdr:colOff>
      <xdr:row>0</xdr:row>
      <xdr:rowOff>495300</xdr:rowOff>
    </xdr:to>
    <xdr:pic>
      <xdr:nvPicPr>
        <xdr:cNvPr id="1" name="Picture 1"/>
        <xdr:cNvPicPr preferRelativeResize="1">
          <a:picLocks noChangeAspect="1"/>
        </xdr:cNvPicPr>
      </xdr:nvPicPr>
      <xdr:blipFill>
        <a:blip r:embed="rId1"/>
        <a:srcRect t="-6250" r="31358" b="37500"/>
        <a:stretch>
          <a:fillRect/>
        </a:stretch>
      </xdr:blipFill>
      <xdr:spPr>
        <a:xfrm>
          <a:off x="38100" y="0"/>
          <a:ext cx="47625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3028950</xdr:colOff>
      <xdr:row>2</xdr:row>
      <xdr:rowOff>190500</xdr:rowOff>
    </xdr:from>
    <xdr:to>
      <xdr:col>5</xdr:col>
      <xdr:colOff>342900</xdr:colOff>
      <xdr:row>12</xdr:row>
      <xdr:rowOff>209550</xdr:rowOff>
    </xdr:to>
    <xdr:sp>
      <xdr:nvSpPr>
        <xdr:cNvPr id="1" name="Straight Arrow Connector 6"/>
        <xdr:cNvSpPr>
          <a:spLocks/>
        </xdr:cNvSpPr>
      </xdr:nvSpPr>
      <xdr:spPr>
        <a:xfrm flipV="1">
          <a:off x="3028950" y="695325"/>
          <a:ext cx="5048250" cy="24003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twoCellAnchor>
    <xdr:from>
      <xdr:col>0</xdr:col>
      <xdr:colOff>2209800</xdr:colOff>
      <xdr:row>4</xdr:row>
      <xdr:rowOff>0</xdr:rowOff>
    </xdr:from>
    <xdr:to>
      <xdr:col>5</xdr:col>
      <xdr:colOff>342900</xdr:colOff>
      <xdr:row>9</xdr:row>
      <xdr:rowOff>28575</xdr:rowOff>
    </xdr:to>
    <xdr:sp>
      <xdr:nvSpPr>
        <xdr:cNvPr id="2" name="Straight Arrow Connector 4"/>
        <xdr:cNvSpPr>
          <a:spLocks/>
        </xdr:cNvSpPr>
      </xdr:nvSpPr>
      <xdr:spPr>
        <a:xfrm flipV="1">
          <a:off x="2209800" y="981075"/>
          <a:ext cx="5867400" cy="1219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Verdana"/>
              <a:ea typeface="Verdana"/>
              <a:cs typeface="Verdan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K13"/>
  <sheetViews>
    <sheetView tabSelected="1" zoomScalePageLayoutView="0" workbookViewId="0" topLeftCell="A1">
      <selection activeCell="E13" sqref="E13"/>
    </sheetView>
  </sheetViews>
  <sheetFormatPr defaultColWidth="10.625" defaultRowHeight="12.75"/>
  <cols>
    <col min="1" max="1" width="18.625" style="8" customWidth="1"/>
    <col min="2" max="16384" width="10.625" style="8" customWidth="1"/>
  </cols>
  <sheetData>
    <row r="1" ht="48" customHeight="1">
      <c r="A1" s="7"/>
    </row>
    <row r="2" ht="24">
      <c r="B2" s="9" t="s">
        <v>9</v>
      </c>
    </row>
    <row r="3" spans="1:7" ht="24">
      <c r="A3" s="10"/>
      <c r="B3" s="94"/>
      <c r="C3" s="94"/>
      <c r="D3" s="94"/>
      <c r="E3" s="94"/>
      <c r="F3" s="94"/>
      <c r="G3" s="94"/>
    </row>
    <row r="4" spans="1:2" ht="24">
      <c r="A4" s="9" t="s">
        <v>64</v>
      </c>
      <c r="B4" s="11"/>
    </row>
    <row r="5" spans="1:7" ht="24" customHeight="1">
      <c r="A5" s="9"/>
      <c r="B5" s="97" t="s">
        <v>1</v>
      </c>
      <c r="C5" s="98"/>
      <c r="D5" s="98"/>
      <c r="E5" s="98"/>
      <c r="F5" s="98"/>
      <c r="G5" s="98"/>
    </row>
    <row r="6" spans="1:7" ht="24">
      <c r="A6" s="9"/>
      <c r="B6" s="12"/>
      <c r="C6" s="12"/>
      <c r="D6" s="12"/>
      <c r="E6" s="12"/>
      <c r="F6" s="12"/>
      <c r="G6" s="12"/>
    </row>
    <row r="7" spans="1:7" ht="24">
      <c r="A7" s="9" t="s">
        <v>62</v>
      </c>
      <c r="B7" s="11"/>
      <c r="C7" s="12"/>
      <c r="D7" s="12"/>
      <c r="E7" s="12"/>
      <c r="F7" s="12"/>
      <c r="G7" s="12"/>
    </row>
    <row r="8" spans="1:7" ht="24">
      <c r="A8" s="9"/>
      <c r="B8" s="11" t="s">
        <v>2</v>
      </c>
      <c r="C8" s="12"/>
      <c r="D8" s="12"/>
      <c r="E8" s="12"/>
      <c r="F8" s="12"/>
      <c r="G8" s="12"/>
    </row>
    <row r="9" spans="1:11" ht="24">
      <c r="A9" s="9"/>
      <c r="B9" s="97" t="s">
        <v>3</v>
      </c>
      <c r="C9" s="98"/>
      <c r="D9" s="98"/>
      <c r="E9" s="98"/>
      <c r="F9" s="98"/>
      <c r="G9" s="98"/>
      <c r="H9" s="98"/>
      <c r="I9" s="98"/>
      <c r="J9" s="98"/>
      <c r="K9" s="98"/>
    </row>
    <row r="10" spans="1:11" ht="45" customHeight="1">
      <c r="A10" s="9"/>
      <c r="B10" s="95" t="s">
        <v>4</v>
      </c>
      <c r="C10" s="96"/>
      <c r="D10" s="96"/>
      <c r="E10" s="96"/>
      <c r="F10" s="96"/>
      <c r="G10" s="96"/>
      <c r="H10" s="96"/>
      <c r="I10" s="96"/>
      <c r="J10" s="96"/>
      <c r="K10" s="96"/>
    </row>
    <row r="11" spans="1:11" ht="112.5" customHeight="1">
      <c r="A11" s="9"/>
      <c r="B11" s="95" t="s">
        <v>0</v>
      </c>
      <c r="C11" s="96"/>
      <c r="D11" s="96"/>
      <c r="E11" s="96"/>
      <c r="F11" s="96"/>
      <c r="G11" s="96"/>
      <c r="H11" s="96"/>
      <c r="I11" s="96"/>
      <c r="J11" s="96"/>
      <c r="K11" s="96"/>
    </row>
    <row r="12" spans="1:7" ht="24">
      <c r="A12" s="9"/>
      <c r="B12" s="11"/>
      <c r="C12" s="12"/>
      <c r="D12" s="12"/>
      <c r="E12" s="12"/>
      <c r="F12" s="12"/>
      <c r="G12" s="12"/>
    </row>
    <row r="13" spans="1:7" ht="21">
      <c r="A13" s="93" t="s">
        <v>10</v>
      </c>
      <c r="B13" s="11"/>
      <c r="C13" s="12"/>
      <c r="D13" s="12"/>
      <c r="E13" s="12"/>
      <c r="F13" s="12"/>
      <c r="G13" s="12"/>
    </row>
  </sheetData>
  <sheetProtection/>
  <mergeCells count="5">
    <mergeCell ref="B3:G3"/>
    <mergeCell ref="B10:K10"/>
    <mergeCell ref="B11:K11"/>
    <mergeCell ref="B5:G5"/>
    <mergeCell ref="B9:K9"/>
  </mergeCells>
  <printOptions/>
  <pageMargins left="0.75" right="0.75" top="1" bottom="1" header="0.5" footer="0.5"/>
  <pageSetup orientation="portrait" paperSize="3"/>
  <drawing r:id="rId1"/>
</worksheet>
</file>

<file path=xl/worksheets/sheet2.xml><?xml version="1.0" encoding="utf-8"?>
<worksheet xmlns="http://schemas.openxmlformats.org/spreadsheetml/2006/main" xmlns:r="http://schemas.openxmlformats.org/officeDocument/2006/relationships">
  <dimension ref="A1:E10"/>
  <sheetViews>
    <sheetView zoomScalePageLayoutView="0" workbookViewId="0" topLeftCell="A1">
      <selection activeCell="D11" sqref="D11"/>
    </sheetView>
  </sheetViews>
  <sheetFormatPr defaultColWidth="7.50390625" defaultRowHeight="12.75"/>
  <cols>
    <col min="1" max="1" width="81.625" style="30" customWidth="1"/>
    <col min="2" max="4" width="7.50390625" style="30" customWidth="1"/>
    <col min="5" max="5" width="17.50390625" style="30" customWidth="1"/>
    <col min="6" max="16384" width="7.50390625" style="30" customWidth="1"/>
  </cols>
  <sheetData>
    <row r="1" ht="18.75">
      <c r="A1" s="29" t="s">
        <v>72</v>
      </c>
    </row>
    <row r="2" spans="1:5" ht="18.75">
      <c r="A2" s="31"/>
      <c r="B2" s="31"/>
      <c r="C2" s="31"/>
      <c r="D2" s="31"/>
      <c r="E2" s="31"/>
    </row>
    <row r="3" spans="1:5" s="38" customFormat="1" ht="87.75" customHeight="1" thickBot="1">
      <c r="A3" s="32" t="s">
        <v>16</v>
      </c>
      <c r="B3" s="33"/>
      <c r="C3" s="33"/>
      <c r="D3" s="33"/>
      <c r="E3" s="33"/>
    </row>
    <row r="4" spans="1:5" ht="19.5" thickBot="1">
      <c r="A4" s="31"/>
      <c r="B4" s="31"/>
      <c r="C4" s="31"/>
      <c r="D4" s="31"/>
      <c r="E4" s="31"/>
    </row>
    <row r="5" spans="1:5" ht="19.5" thickBot="1">
      <c r="A5" s="31"/>
      <c r="B5" s="31"/>
      <c r="C5" s="31"/>
      <c r="D5" s="31"/>
      <c r="E5" s="31"/>
    </row>
    <row r="6" spans="1:5" ht="19.5" thickBot="1">
      <c r="A6" s="34" t="s">
        <v>17</v>
      </c>
      <c r="B6" s="35"/>
      <c r="C6" s="35"/>
      <c r="D6" s="33"/>
      <c r="E6" s="33"/>
    </row>
    <row r="7" spans="1:5" ht="19.5" thickBot="1">
      <c r="A7" s="34" t="s">
        <v>5</v>
      </c>
      <c r="B7" s="35"/>
      <c r="C7" s="33"/>
      <c r="D7" s="33"/>
      <c r="E7" s="33"/>
    </row>
    <row r="8" spans="1:5" ht="39" thickBot="1">
      <c r="A8" s="36" t="s">
        <v>73</v>
      </c>
      <c r="B8" s="35"/>
      <c r="C8" s="33"/>
      <c r="D8" s="33"/>
      <c r="E8" s="33"/>
    </row>
    <row r="9" spans="1:5" ht="19.5" thickBot="1">
      <c r="A9" s="31"/>
      <c r="B9" s="31"/>
      <c r="C9" s="31"/>
      <c r="D9" s="31"/>
      <c r="E9" s="31"/>
    </row>
    <row r="10" spans="1:5" s="38" customFormat="1" ht="19.5" thickBot="1">
      <c r="A10" s="33" t="s">
        <v>6</v>
      </c>
      <c r="B10" s="37">
        <f>IF(B6&gt;0,B6*C6,IF(B7&gt;0,3.14*B7*B7,IF(B8&gt;0,B8,0)))</f>
        <v>0</v>
      </c>
      <c r="C10" s="33"/>
      <c r="D10" s="33"/>
      <c r="E10" s="33"/>
    </row>
  </sheetData>
  <sheetProtection/>
  <printOptions/>
  <pageMargins left="0.75" right="0.75" top="1" bottom="1" header="0.5" footer="0.5"/>
  <pageSetup orientation="portrait" paperSize="3"/>
</worksheet>
</file>

<file path=xl/worksheets/sheet3.xml><?xml version="1.0" encoding="utf-8"?>
<worksheet xmlns="http://schemas.openxmlformats.org/spreadsheetml/2006/main" xmlns:r="http://schemas.openxmlformats.org/officeDocument/2006/relationships">
  <dimension ref="A1:J41"/>
  <sheetViews>
    <sheetView zoomScale="125" zoomScaleNormal="125" zoomScalePageLayoutView="0" workbookViewId="0" topLeftCell="A1">
      <selection activeCell="F23" sqref="F23"/>
    </sheetView>
  </sheetViews>
  <sheetFormatPr defaultColWidth="11.00390625" defaultRowHeight="12.75"/>
  <cols>
    <col min="1" max="1" width="5.00390625" style="0" customWidth="1"/>
    <col min="3" max="3" width="12.50390625" style="0" customWidth="1"/>
    <col min="6" max="6" width="13.50390625" style="0" customWidth="1"/>
    <col min="7" max="7" width="17.875" style="0" customWidth="1"/>
  </cols>
  <sheetData>
    <row r="1" spans="1:5" ht="15.75">
      <c r="A1" s="40" t="s">
        <v>11</v>
      </c>
      <c r="B1" s="41"/>
      <c r="C1" s="41"/>
      <c r="D1" s="41"/>
      <c r="E1" s="41"/>
    </row>
    <row r="2" spans="1:5" ht="15.75">
      <c r="A2" s="41"/>
      <c r="B2" s="41"/>
      <c r="C2" s="41"/>
      <c r="D2" s="41"/>
      <c r="E2" s="41"/>
    </row>
    <row r="3" spans="1:6" ht="15.75">
      <c r="A3" s="40" t="s">
        <v>20</v>
      </c>
      <c r="B3" s="49"/>
      <c r="C3" s="42"/>
      <c r="D3" s="48" t="s">
        <v>21</v>
      </c>
      <c r="E3" s="43"/>
      <c r="F3" s="39"/>
    </row>
    <row r="4" spans="1:5" ht="15.75">
      <c r="A4" s="40" t="s">
        <v>22</v>
      </c>
      <c r="B4" s="49"/>
      <c r="C4" s="44"/>
      <c r="D4" s="45"/>
      <c r="E4" s="44"/>
    </row>
    <row r="5" spans="1:5" ht="15.75">
      <c r="A5" s="41"/>
      <c r="B5" s="40"/>
      <c r="C5" s="46" t="s">
        <v>12</v>
      </c>
      <c r="D5" s="47" t="s">
        <v>13</v>
      </c>
      <c r="E5" s="47" t="s">
        <v>14</v>
      </c>
    </row>
    <row r="6" spans="1:5" ht="12.75">
      <c r="A6" s="20"/>
      <c r="B6" s="20"/>
      <c r="C6" s="20"/>
      <c r="D6" s="20"/>
      <c r="E6" s="20"/>
    </row>
    <row r="7" ht="12.75">
      <c r="B7" s="2" t="s">
        <v>19</v>
      </c>
    </row>
    <row r="8" ht="12.75">
      <c r="B8" t="s">
        <v>57</v>
      </c>
    </row>
    <row r="10" spans="2:10" ht="18" customHeight="1">
      <c r="B10" s="100" t="s">
        <v>69</v>
      </c>
      <c r="C10" s="108" t="s">
        <v>38</v>
      </c>
      <c r="D10" s="104" t="s">
        <v>40</v>
      </c>
      <c r="E10" s="106" t="s">
        <v>42</v>
      </c>
      <c r="F10" s="100" t="s">
        <v>45</v>
      </c>
      <c r="G10" s="102" t="s">
        <v>43</v>
      </c>
      <c r="H10" s="99"/>
      <c r="I10" s="99"/>
      <c r="J10" s="99"/>
    </row>
    <row r="11" spans="2:10" ht="21" customHeight="1">
      <c r="B11" s="101"/>
      <c r="C11" s="109"/>
      <c r="D11" s="105"/>
      <c r="E11" s="107"/>
      <c r="F11" s="110"/>
      <c r="G11" s="103"/>
      <c r="H11" s="99"/>
      <c r="I11" s="99"/>
      <c r="J11" s="99"/>
    </row>
    <row r="12" spans="2:10" ht="15.75">
      <c r="B12" s="58">
        <v>1</v>
      </c>
      <c r="C12" s="1"/>
      <c r="D12" s="86"/>
      <c r="E12" s="87"/>
      <c r="F12" s="68"/>
      <c r="G12" s="23"/>
      <c r="H12" s="55"/>
      <c r="I12" s="56"/>
      <c r="J12" s="56"/>
    </row>
    <row r="13" spans="2:10" ht="15.75">
      <c r="B13" s="59">
        <v>2</v>
      </c>
      <c r="C13" s="1"/>
      <c r="D13" s="88"/>
      <c r="E13" s="89"/>
      <c r="F13" s="69"/>
      <c r="G13" s="23"/>
      <c r="H13" s="55"/>
      <c r="I13" s="57"/>
      <c r="J13" s="57"/>
    </row>
    <row r="14" spans="2:10" ht="15.75">
      <c r="B14" s="60">
        <v>3</v>
      </c>
      <c r="C14" s="1"/>
      <c r="D14" s="90"/>
      <c r="E14" s="89"/>
      <c r="F14" s="69"/>
      <c r="G14" s="23"/>
      <c r="H14" s="55"/>
      <c r="I14" s="57"/>
      <c r="J14" s="57"/>
    </row>
    <row r="15" spans="2:10" ht="15.75">
      <c r="B15" s="60">
        <v>4</v>
      </c>
      <c r="C15" s="1"/>
      <c r="D15" s="90"/>
      <c r="E15" s="89"/>
      <c r="F15" s="69"/>
      <c r="G15" s="23"/>
      <c r="H15" s="55"/>
      <c r="I15" s="57"/>
      <c r="J15" s="57"/>
    </row>
    <row r="16" spans="2:10" ht="15" customHeight="1">
      <c r="B16" s="60">
        <v>5</v>
      </c>
      <c r="C16" s="1"/>
      <c r="D16" s="90"/>
      <c r="E16" s="89"/>
      <c r="F16" s="69"/>
      <c r="G16" s="23"/>
      <c r="H16" s="57"/>
      <c r="I16" s="57"/>
      <c r="J16" s="57"/>
    </row>
    <row r="17" spans="2:10" ht="15" customHeight="1">
      <c r="B17" s="60">
        <v>6</v>
      </c>
      <c r="C17" s="1"/>
      <c r="D17" s="90"/>
      <c r="E17" s="89"/>
      <c r="F17" s="69"/>
      <c r="G17" s="23"/>
      <c r="H17" s="57"/>
      <c r="I17" s="57"/>
      <c r="J17" s="57"/>
    </row>
    <row r="18" spans="2:10" ht="15" customHeight="1">
      <c r="B18" s="61">
        <v>7</v>
      </c>
      <c r="C18" s="64"/>
      <c r="D18" s="91"/>
      <c r="E18" s="92"/>
      <c r="F18" s="69"/>
      <c r="G18" s="23"/>
      <c r="H18" s="57"/>
      <c r="I18" s="57"/>
      <c r="J18" s="57"/>
    </row>
    <row r="19" spans="2:10" ht="15" customHeight="1">
      <c r="B19" s="23">
        <v>8</v>
      </c>
      <c r="C19" s="1"/>
      <c r="D19" s="22"/>
      <c r="E19" s="22"/>
      <c r="F19" s="70"/>
      <c r="G19" s="23"/>
      <c r="H19" s="57"/>
      <c r="I19" s="57"/>
      <c r="J19" s="57"/>
    </row>
    <row r="20" spans="2:10" ht="15.75">
      <c r="B20" s="23">
        <v>9</v>
      </c>
      <c r="C20" s="1"/>
      <c r="D20" s="67"/>
      <c r="E20" s="21"/>
      <c r="F20" s="56"/>
      <c r="G20" s="23"/>
      <c r="H20" s="55"/>
      <c r="I20" s="56"/>
      <c r="J20" s="56"/>
    </row>
    <row r="21" spans="2:10" ht="15" customHeight="1">
      <c r="B21" s="59">
        <v>10</v>
      </c>
      <c r="C21" s="65"/>
      <c r="D21" s="62"/>
      <c r="E21" s="66"/>
      <c r="F21" s="69"/>
      <c r="G21" s="23"/>
      <c r="H21" s="57"/>
      <c r="I21" s="57"/>
      <c r="J21" s="57"/>
    </row>
    <row r="22" spans="2:10" ht="15" customHeight="1">
      <c r="B22" s="60">
        <v>11</v>
      </c>
      <c r="C22" s="1"/>
      <c r="D22" s="63"/>
      <c r="E22" s="24"/>
      <c r="F22" s="69"/>
      <c r="G22" s="23"/>
      <c r="H22" s="57"/>
      <c r="I22" s="57"/>
      <c r="J22" s="57"/>
    </row>
    <row r="23" spans="2:10" ht="15" customHeight="1">
      <c r="B23" s="60">
        <v>12</v>
      </c>
      <c r="C23" s="1"/>
      <c r="D23" s="63"/>
      <c r="E23" s="24"/>
      <c r="F23" s="69"/>
      <c r="G23" s="23"/>
      <c r="H23" s="57"/>
      <c r="I23" s="57"/>
      <c r="J23" s="57"/>
    </row>
    <row r="24" spans="2:10" ht="15" customHeight="1">
      <c r="B24" s="60">
        <v>13</v>
      </c>
      <c r="C24" s="1"/>
      <c r="D24" s="63"/>
      <c r="E24" s="24"/>
      <c r="F24" s="69"/>
      <c r="G24" s="23"/>
      <c r="H24" s="57"/>
      <c r="I24" s="57"/>
      <c r="J24" s="57"/>
    </row>
    <row r="25" spans="2:10" ht="15" customHeight="1">
      <c r="B25" s="60">
        <v>14</v>
      </c>
      <c r="C25" s="1"/>
      <c r="D25" s="63"/>
      <c r="E25" s="24"/>
      <c r="F25" s="69"/>
      <c r="G25" s="23"/>
      <c r="H25" s="57"/>
      <c r="I25" s="57"/>
      <c r="J25" s="57"/>
    </row>
    <row r="26" spans="2:10" ht="15" customHeight="1">
      <c r="B26" s="60">
        <v>15</v>
      </c>
      <c r="C26" s="1"/>
      <c r="D26" s="63"/>
      <c r="E26" s="24"/>
      <c r="F26" s="69"/>
      <c r="G26" s="23"/>
      <c r="H26" s="57"/>
      <c r="I26" s="57"/>
      <c r="J26" s="57"/>
    </row>
    <row r="27" spans="2:10" ht="15.75" customHeight="1">
      <c r="B27" s="71">
        <v>16</v>
      </c>
      <c r="C27" s="64"/>
      <c r="D27" s="72"/>
      <c r="E27" s="25"/>
      <c r="F27" s="73"/>
      <c r="G27" s="54"/>
      <c r="H27" s="57"/>
      <c r="I27" s="57"/>
      <c r="J27" s="57"/>
    </row>
    <row r="28" spans="2:9" ht="15" customHeight="1">
      <c r="B28" s="76">
        <v>17</v>
      </c>
      <c r="C28" s="74"/>
      <c r="D28" s="74"/>
      <c r="E28" s="74"/>
      <c r="F28" s="75"/>
      <c r="G28" s="1"/>
      <c r="H28" s="39"/>
      <c r="I28" s="39"/>
    </row>
    <row r="29" spans="2:7" ht="15" customHeight="1">
      <c r="B29" s="76">
        <v>18</v>
      </c>
      <c r="C29" s="74"/>
      <c r="D29" s="74"/>
      <c r="E29" s="74"/>
      <c r="F29" s="1"/>
      <c r="G29" s="1"/>
    </row>
    <row r="30" spans="2:7" ht="15" customHeight="1">
      <c r="B30" s="76">
        <v>19</v>
      </c>
      <c r="C30" s="74"/>
      <c r="D30" s="74"/>
      <c r="E30" s="74"/>
      <c r="F30" s="1"/>
      <c r="G30" s="1"/>
    </row>
    <row r="31" spans="2:7" ht="15" customHeight="1">
      <c r="B31" s="76">
        <v>20</v>
      </c>
      <c r="C31" s="1"/>
      <c r="D31" s="1"/>
      <c r="E31" s="1"/>
      <c r="F31" s="1"/>
      <c r="G31" s="1"/>
    </row>
    <row r="32" spans="2:7" ht="13.5" customHeight="1">
      <c r="B32" s="76">
        <v>21</v>
      </c>
      <c r="C32" s="1"/>
      <c r="D32" s="1"/>
      <c r="E32" s="1"/>
      <c r="F32" s="1"/>
      <c r="G32" s="1"/>
    </row>
    <row r="33" spans="2:7" ht="15.75" customHeight="1">
      <c r="B33" s="76">
        <v>22</v>
      </c>
      <c r="C33" s="1"/>
      <c r="D33" s="1"/>
      <c r="E33" s="1"/>
      <c r="F33" s="1"/>
      <c r="G33" s="1"/>
    </row>
    <row r="34" spans="2:7" ht="15" customHeight="1">
      <c r="B34" s="76">
        <v>23</v>
      </c>
      <c r="C34" s="1"/>
      <c r="D34" s="1"/>
      <c r="E34" s="1"/>
      <c r="F34" s="1"/>
      <c r="G34" s="1"/>
    </row>
    <row r="35" spans="2:7" ht="15" customHeight="1">
      <c r="B35" s="76">
        <v>24</v>
      </c>
      <c r="C35" s="1"/>
      <c r="D35" s="1"/>
      <c r="E35" s="1"/>
      <c r="F35" s="1"/>
      <c r="G35" s="1"/>
    </row>
    <row r="36" spans="2:7" ht="15.75" customHeight="1">
      <c r="B36" s="76">
        <v>25</v>
      </c>
      <c r="C36" s="1"/>
      <c r="D36" s="1"/>
      <c r="E36" s="1"/>
      <c r="F36" s="1"/>
      <c r="G36" s="1"/>
    </row>
    <row r="37" spans="2:7" ht="13.5" customHeight="1">
      <c r="B37" s="76">
        <v>26</v>
      </c>
      <c r="C37" s="1"/>
      <c r="D37" s="1"/>
      <c r="E37" s="1"/>
      <c r="F37" s="1"/>
      <c r="G37" s="1"/>
    </row>
    <row r="38" spans="2:7" ht="15" customHeight="1">
      <c r="B38" s="76">
        <v>27</v>
      </c>
      <c r="C38" s="1"/>
      <c r="D38" s="1"/>
      <c r="E38" s="1"/>
      <c r="F38" s="1"/>
      <c r="G38" s="1"/>
    </row>
    <row r="39" spans="2:7" ht="15" customHeight="1">
      <c r="B39" s="76">
        <v>28</v>
      </c>
      <c r="C39" s="1"/>
      <c r="D39" s="1"/>
      <c r="E39" s="1"/>
      <c r="F39" s="1"/>
      <c r="G39" s="1"/>
    </row>
    <row r="40" spans="2:7" ht="13.5" customHeight="1">
      <c r="B40" s="76">
        <v>29</v>
      </c>
      <c r="C40" s="1"/>
      <c r="D40" s="1"/>
      <c r="E40" s="1"/>
      <c r="F40" s="1"/>
      <c r="G40" s="1"/>
    </row>
    <row r="41" spans="2:7" ht="15" customHeight="1">
      <c r="B41" s="76">
        <v>30</v>
      </c>
      <c r="C41" s="1"/>
      <c r="D41" s="1"/>
      <c r="E41" s="1"/>
      <c r="F41" s="1"/>
      <c r="G41" s="1"/>
    </row>
  </sheetData>
  <sheetProtection/>
  <mergeCells count="9">
    <mergeCell ref="H10:H11"/>
    <mergeCell ref="I10:I11"/>
    <mergeCell ref="J10:J11"/>
    <mergeCell ref="B10:B11"/>
    <mergeCell ref="G10:G11"/>
    <mergeCell ref="D10:D11"/>
    <mergeCell ref="E10:E11"/>
    <mergeCell ref="C10:C11"/>
    <mergeCell ref="F10:F11"/>
  </mergeCells>
  <printOptions/>
  <pageMargins left="0.75" right="0.75" top="1" bottom="1" header="0.5" footer="0.5"/>
  <pageSetup orientation="portrait" paperSize="3"/>
</worksheet>
</file>

<file path=xl/worksheets/sheet4.xml><?xml version="1.0" encoding="utf-8"?>
<worksheet xmlns="http://schemas.openxmlformats.org/spreadsheetml/2006/main" xmlns:r="http://schemas.openxmlformats.org/officeDocument/2006/relationships">
  <dimension ref="A1:J45"/>
  <sheetViews>
    <sheetView zoomScalePageLayoutView="0" workbookViewId="0" topLeftCell="A1">
      <selection activeCell="M7" sqref="M7"/>
    </sheetView>
  </sheetViews>
  <sheetFormatPr defaultColWidth="11.00390625" defaultRowHeight="12.75"/>
  <cols>
    <col min="2" max="2" width="8.625" style="0" customWidth="1"/>
    <col min="3" max="3" width="12.50390625" style="0" customWidth="1"/>
    <col min="4" max="4" width="11.875" style="0" customWidth="1"/>
    <col min="5" max="5" width="10.875" style="0" customWidth="1"/>
    <col min="9" max="9" width="24.00390625" style="0" customWidth="1"/>
  </cols>
  <sheetData>
    <row r="1" ht="15.75">
      <c r="A1" s="5" t="s">
        <v>18</v>
      </c>
    </row>
    <row r="3" spans="1:8" ht="51.75" customHeight="1">
      <c r="A3" s="125" t="s">
        <v>58</v>
      </c>
      <c r="B3" s="126"/>
      <c r="C3" s="126"/>
      <c r="D3" s="126"/>
      <c r="E3" s="126"/>
      <c r="F3" s="98"/>
      <c r="G3" s="98"/>
      <c r="H3" s="98"/>
    </row>
    <row r="6" spans="2:9" ht="18.75">
      <c r="B6" s="26" t="s">
        <v>71</v>
      </c>
      <c r="C6" s="27"/>
      <c r="D6" s="28"/>
      <c r="F6" s="127" t="s">
        <v>24</v>
      </c>
      <c r="G6" s="127"/>
      <c r="H6" s="127"/>
      <c r="I6" s="127"/>
    </row>
    <row r="7" spans="2:9" ht="18.75">
      <c r="B7" s="51" t="s">
        <v>65</v>
      </c>
      <c r="C7" s="52"/>
      <c r="D7" s="53" t="e">
        <f>J20/'2. PlotSize'!B10</f>
        <v>#DIV/0!</v>
      </c>
      <c r="F7" s="128"/>
      <c r="G7" s="128"/>
      <c r="H7" s="128"/>
      <c r="I7" s="3" t="s">
        <v>23</v>
      </c>
    </row>
    <row r="8" spans="2:9" ht="18.75">
      <c r="B8" s="51" t="s">
        <v>66</v>
      </c>
      <c r="C8" s="52"/>
      <c r="D8" s="53" t="e">
        <f>J18/J16</f>
        <v>#DIV/0!</v>
      </c>
      <c r="F8" s="122" t="s">
        <v>25</v>
      </c>
      <c r="G8" s="122"/>
      <c r="H8" s="122"/>
      <c r="I8" s="4" t="e">
        <f>(D7/100)*D8*3.2808399*(907184.74/4046.87)</f>
        <v>#DIV/0!</v>
      </c>
    </row>
    <row r="9" spans="2:9" ht="18.75">
      <c r="B9" s="51" t="s">
        <v>67</v>
      </c>
      <c r="C9" s="52"/>
      <c r="D9" s="53" t="e">
        <f>J21/'2. PlotSize'!B10</f>
        <v>#DIV/0!</v>
      </c>
      <c r="F9" s="122" t="s">
        <v>26</v>
      </c>
      <c r="G9" s="122"/>
      <c r="H9" s="122"/>
      <c r="I9" s="4" t="e">
        <f>(D9/100)*D10*3.2808399*1.5*(907184.74/4046.87)</f>
        <v>#DIV/0!</v>
      </c>
    </row>
    <row r="10" spans="2:9" ht="18.75">
      <c r="B10" s="123" t="s">
        <v>70</v>
      </c>
      <c r="C10" s="124"/>
      <c r="D10" s="53" t="e">
        <f>J19/J17</f>
        <v>#DIV/0!</v>
      </c>
      <c r="F10" s="122" t="s">
        <v>27</v>
      </c>
      <c r="G10" s="122"/>
      <c r="H10" s="122"/>
      <c r="I10" s="4" t="e">
        <f>SUM(I8+I9)</f>
        <v>#DIV/0!</v>
      </c>
    </row>
    <row r="11" spans="6:9" ht="18.75">
      <c r="F11" s="122" t="s">
        <v>30</v>
      </c>
      <c r="G11" s="122"/>
      <c r="H11" s="122"/>
      <c r="I11" s="4" t="e">
        <f>I10*0.5</f>
        <v>#DIV/0!</v>
      </c>
    </row>
    <row r="12" ht="24.75" customHeight="1">
      <c r="B12" s="136" t="s">
        <v>74</v>
      </c>
    </row>
    <row r="13" ht="12.75">
      <c r="B13" s="77" t="s">
        <v>47</v>
      </c>
    </row>
    <row r="14" spans="2:10" ht="51.75" customHeight="1">
      <c r="B14" s="113" t="s">
        <v>68</v>
      </c>
      <c r="C14" s="115" t="s">
        <v>37</v>
      </c>
      <c r="D14" s="117" t="s">
        <v>39</v>
      </c>
      <c r="E14" s="119" t="s">
        <v>41</v>
      </c>
      <c r="F14" s="121" t="s">
        <v>44</v>
      </c>
      <c r="G14" s="111" t="s">
        <v>46</v>
      </c>
      <c r="I14" s="85" t="s">
        <v>53</v>
      </c>
      <c r="J14" s="28"/>
    </row>
    <row r="15" spans="2:10" ht="12.75">
      <c r="B15" s="114"/>
      <c r="C15" s="116"/>
      <c r="D15" s="118"/>
      <c r="E15" s="120"/>
      <c r="F15" s="121"/>
      <c r="G15" s="112"/>
      <c r="I15" s="84" t="s">
        <v>48</v>
      </c>
      <c r="J15" s="53">
        <f>COUNTIF(C16:C45,"*")</f>
        <v>0</v>
      </c>
    </row>
    <row r="16" spans="2:10" ht="12.75">
      <c r="B16" s="78">
        <v>1</v>
      </c>
      <c r="C16" s="79">
        <f>'3.FieldDataEntry'!C12</f>
        <v>0</v>
      </c>
      <c r="D16" s="79">
        <f>'3.FieldDataEntry'!D12</f>
        <v>0</v>
      </c>
      <c r="E16" s="79">
        <f>'3.FieldDataEntry'!E12</f>
        <v>0</v>
      </c>
      <c r="F16" s="79">
        <f>'3.FieldDataEntry'!F12</f>
        <v>0</v>
      </c>
      <c r="G16" s="53">
        <f>D16*E16</f>
        <v>0</v>
      </c>
      <c r="I16" s="84" t="s">
        <v>49</v>
      </c>
      <c r="J16" s="53">
        <f>COUNTIF(C16:C45,"=D")</f>
        <v>0</v>
      </c>
    </row>
    <row r="17" spans="2:10" ht="12.75">
      <c r="B17" s="80">
        <v>2</v>
      </c>
      <c r="C17" s="79">
        <f>'3.FieldDataEntry'!C13</f>
        <v>0</v>
      </c>
      <c r="D17" s="79">
        <f>'3.FieldDataEntry'!D13</f>
        <v>0</v>
      </c>
      <c r="E17" s="79">
        <f>'3.FieldDataEntry'!E13</f>
        <v>0</v>
      </c>
      <c r="F17" s="79">
        <f>'3.FieldDataEntry'!F13</f>
        <v>0</v>
      </c>
      <c r="G17" s="53">
        <f aca="true" t="shared" si="0" ref="G17:G45">D17*E17</f>
        <v>0</v>
      </c>
      <c r="I17" s="84" t="s">
        <v>50</v>
      </c>
      <c r="J17" s="53">
        <f>COUNTIF(C16:C45,"=E")</f>
        <v>0</v>
      </c>
    </row>
    <row r="18" spans="2:10" ht="12.75">
      <c r="B18" s="81">
        <v>3</v>
      </c>
      <c r="C18" s="79">
        <f>'3.FieldDataEntry'!C14</f>
        <v>0</v>
      </c>
      <c r="D18" s="79">
        <f>'3.FieldDataEntry'!D14</f>
        <v>0</v>
      </c>
      <c r="E18" s="79">
        <f>'3.FieldDataEntry'!E14</f>
        <v>0</v>
      </c>
      <c r="F18" s="79">
        <f>'3.FieldDataEntry'!F14</f>
        <v>0</v>
      </c>
      <c r="G18" s="53">
        <f t="shared" si="0"/>
        <v>0</v>
      </c>
      <c r="I18" s="84" t="s">
        <v>51</v>
      </c>
      <c r="J18" s="53">
        <f>SUMIF(C16:C45,"=D",F16:F45)</f>
        <v>0</v>
      </c>
    </row>
    <row r="19" spans="2:10" ht="12.75">
      <c r="B19" s="81">
        <v>4</v>
      </c>
      <c r="C19" s="79">
        <f>'3.FieldDataEntry'!C15</f>
        <v>0</v>
      </c>
      <c r="D19" s="79">
        <f>'3.FieldDataEntry'!D15</f>
        <v>0</v>
      </c>
      <c r="E19" s="79">
        <f>'3.FieldDataEntry'!E15</f>
        <v>0</v>
      </c>
      <c r="F19" s="79">
        <f>'3.FieldDataEntry'!F15</f>
        <v>0</v>
      </c>
      <c r="G19" s="53">
        <f t="shared" si="0"/>
        <v>0</v>
      </c>
      <c r="I19" s="84" t="s">
        <v>52</v>
      </c>
      <c r="J19" s="53">
        <f>SUMIF(C16:C45,"=E",F16:F45)</f>
        <v>0</v>
      </c>
    </row>
    <row r="20" spans="2:10" ht="12.75">
      <c r="B20" s="81">
        <v>5</v>
      </c>
      <c r="C20" s="79">
        <f>'3.FieldDataEntry'!C16</f>
        <v>0</v>
      </c>
      <c r="D20" s="79">
        <f>'3.FieldDataEntry'!D16</f>
        <v>0</v>
      </c>
      <c r="E20" s="79">
        <f>'3.FieldDataEntry'!E16</f>
        <v>0</v>
      </c>
      <c r="F20" s="79">
        <f>'3.FieldDataEntry'!F16</f>
        <v>0</v>
      </c>
      <c r="G20" s="53">
        <f t="shared" si="0"/>
        <v>0</v>
      </c>
      <c r="I20" s="84" t="s">
        <v>31</v>
      </c>
      <c r="J20" s="53">
        <f>SUMIF(C16:C45,"=D",G16:G45)</f>
        <v>0</v>
      </c>
    </row>
    <row r="21" spans="2:10" ht="12.75">
      <c r="B21" s="81">
        <v>6</v>
      </c>
      <c r="C21" s="79">
        <f>'3.FieldDataEntry'!C17</f>
        <v>0</v>
      </c>
      <c r="D21" s="79">
        <f>'3.FieldDataEntry'!D17</f>
        <v>0</v>
      </c>
      <c r="E21" s="79">
        <f>'3.FieldDataEntry'!E17</f>
        <v>0</v>
      </c>
      <c r="F21" s="79">
        <f>'3.FieldDataEntry'!F17</f>
        <v>0</v>
      </c>
      <c r="G21" s="53">
        <f t="shared" si="0"/>
        <v>0</v>
      </c>
      <c r="I21" s="84" t="s">
        <v>54</v>
      </c>
      <c r="J21" s="53">
        <f>SUMIF(C16:C45,"=E",G16:G45)</f>
        <v>0</v>
      </c>
    </row>
    <row r="22" spans="2:7" ht="12.75">
      <c r="B22" s="82">
        <v>7</v>
      </c>
      <c r="C22" s="79">
        <f>'3.FieldDataEntry'!C18</f>
        <v>0</v>
      </c>
      <c r="D22" s="79">
        <f>'3.FieldDataEntry'!D18</f>
        <v>0</v>
      </c>
      <c r="E22" s="79">
        <f>'3.FieldDataEntry'!E18</f>
        <v>0</v>
      </c>
      <c r="F22" s="79">
        <f>'3.FieldDataEntry'!F18</f>
        <v>0</v>
      </c>
      <c r="G22" s="53">
        <f t="shared" si="0"/>
        <v>0</v>
      </c>
    </row>
    <row r="23" spans="2:7" ht="12.75">
      <c r="B23" s="50">
        <v>8</v>
      </c>
      <c r="C23" s="79">
        <f>'3.FieldDataEntry'!C19</f>
        <v>0</v>
      </c>
      <c r="D23" s="79">
        <f>'3.FieldDataEntry'!D19</f>
        <v>0</v>
      </c>
      <c r="E23" s="79">
        <f>'3.FieldDataEntry'!E19</f>
        <v>0</v>
      </c>
      <c r="F23" s="79">
        <f>'3.FieldDataEntry'!F19</f>
        <v>0</v>
      </c>
      <c r="G23" s="53">
        <f t="shared" si="0"/>
        <v>0</v>
      </c>
    </row>
    <row r="24" spans="2:7" ht="12.75" customHeight="1">
      <c r="B24" s="50">
        <v>9</v>
      </c>
      <c r="C24" s="79">
        <f>'3.FieldDataEntry'!C20</f>
        <v>0</v>
      </c>
      <c r="D24" s="79">
        <f>'3.FieldDataEntry'!D20</f>
        <v>0</v>
      </c>
      <c r="E24" s="79">
        <f>'3.FieldDataEntry'!E20</f>
        <v>0</v>
      </c>
      <c r="F24" s="79">
        <f>'3.FieldDataEntry'!F20</f>
        <v>0</v>
      </c>
      <c r="G24" s="53">
        <f t="shared" si="0"/>
        <v>0</v>
      </c>
    </row>
    <row r="25" spans="2:7" ht="12.75">
      <c r="B25" s="80">
        <v>10</v>
      </c>
      <c r="C25" s="79">
        <f>'3.FieldDataEntry'!C21</f>
        <v>0</v>
      </c>
      <c r="D25" s="79">
        <f>'3.FieldDataEntry'!D21</f>
        <v>0</v>
      </c>
      <c r="E25" s="79">
        <f>'3.FieldDataEntry'!E21</f>
        <v>0</v>
      </c>
      <c r="F25" s="79">
        <f>'3.FieldDataEntry'!F21</f>
        <v>0</v>
      </c>
      <c r="G25" s="53">
        <f t="shared" si="0"/>
        <v>0</v>
      </c>
    </row>
    <row r="26" spans="2:7" ht="12.75">
      <c r="B26" s="81">
        <v>11</v>
      </c>
      <c r="C26" s="79">
        <f>'3.FieldDataEntry'!C22</f>
        <v>0</v>
      </c>
      <c r="D26" s="79">
        <f>'3.FieldDataEntry'!D22</f>
        <v>0</v>
      </c>
      <c r="E26" s="79">
        <f>'3.FieldDataEntry'!E22</f>
        <v>0</v>
      </c>
      <c r="F26" s="79">
        <f>'3.FieldDataEntry'!F22</f>
        <v>0</v>
      </c>
      <c r="G26" s="53">
        <f t="shared" si="0"/>
        <v>0</v>
      </c>
    </row>
    <row r="27" spans="2:7" ht="12.75">
      <c r="B27" s="81">
        <v>12</v>
      </c>
      <c r="C27" s="79">
        <f>'3.FieldDataEntry'!C23</f>
        <v>0</v>
      </c>
      <c r="D27" s="79">
        <f>'3.FieldDataEntry'!D23</f>
        <v>0</v>
      </c>
      <c r="E27" s="79">
        <f>'3.FieldDataEntry'!E23</f>
        <v>0</v>
      </c>
      <c r="F27" s="79">
        <f>'3.FieldDataEntry'!F23</f>
        <v>0</v>
      </c>
      <c r="G27" s="53">
        <f t="shared" si="0"/>
        <v>0</v>
      </c>
    </row>
    <row r="28" spans="2:7" ht="12.75">
      <c r="B28" s="81">
        <v>13</v>
      </c>
      <c r="C28" s="79">
        <f>'3.FieldDataEntry'!C24</f>
        <v>0</v>
      </c>
      <c r="D28" s="79">
        <f>'3.FieldDataEntry'!D24</f>
        <v>0</v>
      </c>
      <c r="E28" s="79">
        <f>'3.FieldDataEntry'!E24</f>
        <v>0</v>
      </c>
      <c r="F28" s="79">
        <f>'3.FieldDataEntry'!F24</f>
        <v>0</v>
      </c>
      <c r="G28" s="53">
        <f t="shared" si="0"/>
        <v>0</v>
      </c>
    </row>
    <row r="29" spans="2:7" ht="12.75">
      <c r="B29" s="81">
        <v>14</v>
      </c>
      <c r="C29" s="79">
        <f>'3.FieldDataEntry'!C25</f>
        <v>0</v>
      </c>
      <c r="D29" s="79">
        <f>'3.FieldDataEntry'!D25</f>
        <v>0</v>
      </c>
      <c r="E29" s="79">
        <f>'3.FieldDataEntry'!E25</f>
        <v>0</v>
      </c>
      <c r="F29" s="79">
        <f>'3.FieldDataEntry'!F25</f>
        <v>0</v>
      </c>
      <c r="G29" s="53">
        <f t="shared" si="0"/>
        <v>0</v>
      </c>
    </row>
    <row r="30" spans="2:7" ht="12.75">
      <c r="B30" s="81">
        <v>15</v>
      </c>
      <c r="C30" s="79">
        <f>'3.FieldDataEntry'!C26</f>
        <v>0</v>
      </c>
      <c r="D30" s="79">
        <f>'3.FieldDataEntry'!D26</f>
        <v>0</v>
      </c>
      <c r="E30" s="79">
        <f>'3.FieldDataEntry'!E26</f>
        <v>0</v>
      </c>
      <c r="F30" s="79">
        <f>'3.FieldDataEntry'!F26</f>
        <v>0</v>
      </c>
      <c r="G30" s="53">
        <f t="shared" si="0"/>
        <v>0</v>
      </c>
    </row>
    <row r="31" spans="2:7" ht="12.75">
      <c r="B31" s="83">
        <v>16</v>
      </c>
      <c r="C31" s="79">
        <f>'3.FieldDataEntry'!C27</f>
        <v>0</v>
      </c>
      <c r="D31" s="79">
        <f>'3.FieldDataEntry'!D27</f>
        <v>0</v>
      </c>
      <c r="E31" s="79">
        <f>'3.FieldDataEntry'!E27</f>
        <v>0</v>
      </c>
      <c r="F31" s="79">
        <f>'3.FieldDataEntry'!F27</f>
        <v>0</v>
      </c>
      <c r="G31" s="53">
        <f t="shared" si="0"/>
        <v>0</v>
      </c>
    </row>
    <row r="32" spans="2:7" ht="12.75">
      <c r="B32" s="50">
        <v>17</v>
      </c>
      <c r="C32" s="79">
        <f>'3.FieldDataEntry'!C28</f>
        <v>0</v>
      </c>
      <c r="D32" s="79">
        <f>'3.FieldDataEntry'!D28</f>
        <v>0</v>
      </c>
      <c r="E32" s="79">
        <f>'3.FieldDataEntry'!E28</f>
        <v>0</v>
      </c>
      <c r="F32" s="79">
        <f>'3.FieldDataEntry'!F28</f>
        <v>0</v>
      </c>
      <c r="G32" s="53">
        <f t="shared" si="0"/>
        <v>0</v>
      </c>
    </row>
    <row r="33" spans="2:7" ht="12.75">
      <c r="B33" s="50">
        <v>18</v>
      </c>
      <c r="C33" s="79">
        <f>'3.FieldDataEntry'!C29</f>
        <v>0</v>
      </c>
      <c r="D33" s="79">
        <f>'3.FieldDataEntry'!D29</f>
        <v>0</v>
      </c>
      <c r="E33" s="79">
        <f>'3.FieldDataEntry'!E29</f>
        <v>0</v>
      </c>
      <c r="F33" s="79">
        <f>'3.FieldDataEntry'!F29</f>
        <v>0</v>
      </c>
      <c r="G33" s="53">
        <f t="shared" si="0"/>
        <v>0</v>
      </c>
    </row>
    <row r="34" spans="2:7" ht="12.75">
      <c r="B34" s="50">
        <v>19</v>
      </c>
      <c r="C34" s="79">
        <f>'3.FieldDataEntry'!C30</f>
        <v>0</v>
      </c>
      <c r="D34" s="79">
        <f>'3.FieldDataEntry'!D30</f>
        <v>0</v>
      </c>
      <c r="E34" s="79">
        <f>'3.FieldDataEntry'!E30</f>
        <v>0</v>
      </c>
      <c r="F34" s="79">
        <f>'3.FieldDataEntry'!F30</f>
        <v>0</v>
      </c>
      <c r="G34" s="53">
        <f t="shared" si="0"/>
        <v>0</v>
      </c>
    </row>
    <row r="35" spans="2:7" ht="12.75">
      <c r="B35" s="50">
        <v>20</v>
      </c>
      <c r="C35" s="79">
        <f>'3.FieldDataEntry'!C31</f>
        <v>0</v>
      </c>
      <c r="D35" s="79">
        <f>'3.FieldDataEntry'!D31</f>
        <v>0</v>
      </c>
      <c r="E35" s="79">
        <f>'3.FieldDataEntry'!E31</f>
        <v>0</v>
      </c>
      <c r="F35" s="79">
        <f>'3.FieldDataEntry'!F31</f>
        <v>0</v>
      </c>
      <c r="G35" s="53">
        <f t="shared" si="0"/>
        <v>0</v>
      </c>
    </row>
    <row r="36" spans="2:7" ht="12.75">
      <c r="B36" s="50">
        <v>21</v>
      </c>
      <c r="C36" s="79">
        <f>'3.FieldDataEntry'!C32</f>
        <v>0</v>
      </c>
      <c r="D36" s="79">
        <f>'3.FieldDataEntry'!D32</f>
        <v>0</v>
      </c>
      <c r="E36" s="79">
        <f>'3.FieldDataEntry'!E32</f>
        <v>0</v>
      </c>
      <c r="F36" s="79">
        <f>'3.FieldDataEntry'!F32</f>
        <v>0</v>
      </c>
      <c r="G36" s="53">
        <f t="shared" si="0"/>
        <v>0</v>
      </c>
    </row>
    <row r="37" spans="2:7" ht="12.75">
      <c r="B37" s="50">
        <v>22</v>
      </c>
      <c r="C37" s="79">
        <f>'3.FieldDataEntry'!C33</f>
        <v>0</v>
      </c>
      <c r="D37" s="79">
        <f>'3.FieldDataEntry'!D33</f>
        <v>0</v>
      </c>
      <c r="E37" s="79">
        <f>'3.FieldDataEntry'!E33</f>
        <v>0</v>
      </c>
      <c r="F37" s="79">
        <f>'3.FieldDataEntry'!F33</f>
        <v>0</v>
      </c>
      <c r="G37" s="53">
        <f t="shared" si="0"/>
        <v>0</v>
      </c>
    </row>
    <row r="38" spans="2:7" ht="12.75">
      <c r="B38" s="50">
        <v>23</v>
      </c>
      <c r="C38" s="79">
        <f>'3.FieldDataEntry'!C34</f>
        <v>0</v>
      </c>
      <c r="D38" s="79">
        <f>'3.FieldDataEntry'!D34</f>
        <v>0</v>
      </c>
      <c r="E38" s="79">
        <f>'3.FieldDataEntry'!E34</f>
        <v>0</v>
      </c>
      <c r="F38" s="79">
        <f>'3.FieldDataEntry'!F34</f>
        <v>0</v>
      </c>
      <c r="G38" s="53">
        <f t="shared" si="0"/>
        <v>0</v>
      </c>
    </row>
    <row r="39" spans="2:7" ht="12.75">
      <c r="B39" s="50">
        <v>24</v>
      </c>
      <c r="C39" s="79">
        <f>'3.FieldDataEntry'!C35</f>
        <v>0</v>
      </c>
      <c r="D39" s="79">
        <f>'3.FieldDataEntry'!D35</f>
        <v>0</v>
      </c>
      <c r="E39" s="79">
        <f>'3.FieldDataEntry'!E35</f>
        <v>0</v>
      </c>
      <c r="F39" s="79">
        <f>'3.FieldDataEntry'!F35</f>
        <v>0</v>
      </c>
      <c r="G39" s="53">
        <f t="shared" si="0"/>
        <v>0</v>
      </c>
    </row>
    <row r="40" spans="2:7" ht="12.75">
      <c r="B40" s="50">
        <v>25</v>
      </c>
      <c r="C40" s="79">
        <f>'3.FieldDataEntry'!C36</f>
        <v>0</v>
      </c>
      <c r="D40" s="79">
        <f>'3.FieldDataEntry'!D36</f>
        <v>0</v>
      </c>
      <c r="E40" s="79">
        <f>'3.FieldDataEntry'!E36</f>
        <v>0</v>
      </c>
      <c r="F40" s="79">
        <f>'3.FieldDataEntry'!F36</f>
        <v>0</v>
      </c>
      <c r="G40" s="53">
        <f t="shared" si="0"/>
        <v>0</v>
      </c>
    </row>
    <row r="41" spans="2:7" ht="12.75">
      <c r="B41" s="50">
        <v>26</v>
      </c>
      <c r="C41" s="79">
        <f>'3.FieldDataEntry'!C37</f>
        <v>0</v>
      </c>
      <c r="D41" s="79">
        <f>'3.FieldDataEntry'!D37</f>
        <v>0</v>
      </c>
      <c r="E41" s="79">
        <f>'3.FieldDataEntry'!E37</f>
        <v>0</v>
      </c>
      <c r="F41" s="79">
        <f>'3.FieldDataEntry'!F37</f>
        <v>0</v>
      </c>
      <c r="G41" s="53">
        <f t="shared" si="0"/>
        <v>0</v>
      </c>
    </row>
    <row r="42" spans="2:7" ht="12.75">
      <c r="B42" s="50">
        <v>27</v>
      </c>
      <c r="C42" s="79">
        <f>'3.FieldDataEntry'!C38</f>
        <v>0</v>
      </c>
      <c r="D42" s="79">
        <f>'3.FieldDataEntry'!D38</f>
        <v>0</v>
      </c>
      <c r="E42" s="79">
        <f>'3.FieldDataEntry'!E38</f>
        <v>0</v>
      </c>
      <c r="F42" s="79">
        <f>'3.FieldDataEntry'!F38</f>
        <v>0</v>
      </c>
      <c r="G42" s="53">
        <f t="shared" si="0"/>
        <v>0</v>
      </c>
    </row>
    <row r="43" spans="2:7" ht="12.75">
      <c r="B43" s="50">
        <v>28</v>
      </c>
      <c r="C43" s="79">
        <f>'3.FieldDataEntry'!C39</f>
        <v>0</v>
      </c>
      <c r="D43" s="79">
        <f>'3.FieldDataEntry'!D39</f>
        <v>0</v>
      </c>
      <c r="E43" s="79">
        <f>'3.FieldDataEntry'!E39</f>
        <v>0</v>
      </c>
      <c r="F43" s="79">
        <f>'3.FieldDataEntry'!F39</f>
        <v>0</v>
      </c>
      <c r="G43" s="53">
        <f t="shared" si="0"/>
        <v>0</v>
      </c>
    </row>
    <row r="44" spans="2:7" ht="12.75">
      <c r="B44" s="50">
        <v>29</v>
      </c>
      <c r="C44" s="79">
        <f>'3.FieldDataEntry'!C40</f>
        <v>0</v>
      </c>
      <c r="D44" s="79">
        <f>'3.FieldDataEntry'!D40</f>
        <v>0</v>
      </c>
      <c r="E44" s="79">
        <f>'3.FieldDataEntry'!E40</f>
        <v>0</v>
      </c>
      <c r="F44" s="79">
        <f>'3.FieldDataEntry'!F40</f>
        <v>0</v>
      </c>
      <c r="G44" s="53">
        <f t="shared" si="0"/>
        <v>0</v>
      </c>
    </row>
    <row r="45" spans="2:7" ht="12.75">
      <c r="B45" s="50">
        <v>30</v>
      </c>
      <c r="C45" s="79">
        <f>'3.FieldDataEntry'!C41</f>
        <v>0</v>
      </c>
      <c r="D45" s="79">
        <f>'3.FieldDataEntry'!D41</f>
        <v>0</v>
      </c>
      <c r="E45" s="79">
        <f>'3.FieldDataEntry'!E41</f>
        <v>0</v>
      </c>
      <c r="F45" s="79">
        <f>'3.FieldDataEntry'!F41</f>
        <v>0</v>
      </c>
      <c r="G45" s="53">
        <f t="shared" si="0"/>
        <v>0</v>
      </c>
    </row>
  </sheetData>
  <sheetProtection password="DCDF" sheet="1" objects="1" scenarios="1"/>
  <mergeCells count="14">
    <mergeCell ref="F11:H11"/>
    <mergeCell ref="B10:C10"/>
    <mergeCell ref="A3:H3"/>
    <mergeCell ref="F6:I6"/>
    <mergeCell ref="F7:H7"/>
    <mergeCell ref="F8:H8"/>
    <mergeCell ref="F9:H9"/>
    <mergeCell ref="F10:H10"/>
    <mergeCell ref="G14:G15"/>
    <mergeCell ref="B14:B15"/>
    <mergeCell ref="C14:C15"/>
    <mergeCell ref="D14:D15"/>
    <mergeCell ref="E14:E15"/>
    <mergeCell ref="F14:F15"/>
  </mergeCells>
  <printOptions/>
  <pageMargins left="0.75" right="0.75" top="1" bottom="1" header="0.5" footer="0.5"/>
  <pageSetup orientation="portrait"/>
</worksheet>
</file>

<file path=xl/worksheets/sheet5.xml><?xml version="1.0" encoding="utf-8"?>
<worksheet xmlns="http://schemas.openxmlformats.org/spreadsheetml/2006/main" xmlns:r="http://schemas.openxmlformats.org/officeDocument/2006/relationships">
  <dimension ref="A1:L36"/>
  <sheetViews>
    <sheetView zoomScalePageLayoutView="0" workbookViewId="0" topLeftCell="A1">
      <selection activeCell="C25" sqref="C25"/>
    </sheetView>
  </sheetViews>
  <sheetFormatPr defaultColWidth="10.625" defaultRowHeight="12.75"/>
  <cols>
    <col min="1" max="1" width="51.875" style="14" customWidth="1"/>
    <col min="2" max="2" width="11.875" style="14" customWidth="1"/>
    <col min="3" max="3" width="12.50390625" style="14" customWidth="1"/>
    <col min="4" max="4" width="10.625" style="14" customWidth="1"/>
    <col min="5" max="5" width="14.625" style="14" customWidth="1"/>
    <col min="6" max="6" width="8.625" style="14" customWidth="1"/>
    <col min="7" max="7" width="7.50390625" style="14" customWidth="1"/>
    <col min="8" max="9" width="8.375" style="14" customWidth="1"/>
    <col min="10" max="10" width="8.875" style="14" customWidth="1"/>
    <col min="11" max="11" width="8.125" style="14" customWidth="1"/>
    <col min="12" max="16384" width="10.625" style="14" customWidth="1"/>
  </cols>
  <sheetData>
    <row r="1" spans="1:12" ht="21">
      <c r="A1" s="132" t="s">
        <v>63</v>
      </c>
      <c r="B1" s="133"/>
      <c r="C1" s="133"/>
      <c r="D1" s="13"/>
      <c r="E1" s="13"/>
      <c r="F1" s="13"/>
      <c r="G1" s="13"/>
      <c r="H1" s="13"/>
      <c r="I1" s="13"/>
      <c r="J1" s="13"/>
      <c r="K1" s="13"/>
      <c r="L1" s="13"/>
    </row>
    <row r="2" spans="1:12" ht="18.75">
      <c r="A2" s="15"/>
      <c r="B2" s="13"/>
      <c r="C2" s="13"/>
      <c r="D2" s="13"/>
      <c r="E2" s="13"/>
      <c r="F2" s="13"/>
      <c r="G2" s="13"/>
      <c r="H2" s="13"/>
      <c r="I2" s="13"/>
      <c r="J2" s="13"/>
      <c r="K2" s="13"/>
      <c r="L2" s="13"/>
    </row>
    <row r="3" spans="1:12" ht="18.75">
      <c r="A3" s="18" t="s">
        <v>32</v>
      </c>
      <c r="D3" s="129" t="s">
        <v>61</v>
      </c>
      <c r="E3" s="130"/>
      <c r="F3" s="1">
        <v>30</v>
      </c>
      <c r="G3" s="13"/>
      <c r="H3" s="13"/>
      <c r="I3" s="13"/>
      <c r="J3" s="13"/>
      <c r="K3" s="13"/>
      <c r="L3" s="13"/>
    </row>
    <row r="4" spans="1:12" ht="18.75">
      <c r="A4" s="15"/>
      <c r="D4" s="129" t="s">
        <v>36</v>
      </c>
      <c r="E4" s="130"/>
      <c r="F4" s="1">
        <v>2.1</v>
      </c>
      <c r="G4" s="13"/>
      <c r="H4" s="13"/>
      <c r="I4" s="13"/>
      <c r="J4" s="13"/>
      <c r="K4" s="13"/>
      <c r="L4" s="13"/>
    </row>
    <row r="5" spans="1:12" ht="18.75">
      <c r="A5" s="15"/>
      <c r="B5" s="13"/>
      <c r="C5" s="13"/>
      <c r="D5" s="13"/>
      <c r="E5" s="13"/>
      <c r="F5" s="13"/>
      <c r="G5" s="13"/>
      <c r="H5" s="13"/>
      <c r="I5" s="13"/>
      <c r="J5" s="13"/>
      <c r="K5" s="13"/>
      <c r="L5" s="13"/>
    </row>
    <row r="6" spans="1:12" ht="18.75">
      <c r="A6" s="134" t="s">
        <v>7</v>
      </c>
      <c r="B6" s="98"/>
      <c r="C6" s="98"/>
      <c r="D6" s="13"/>
      <c r="E6" s="13"/>
      <c r="F6" s="13"/>
      <c r="G6" s="13"/>
      <c r="H6" s="13"/>
      <c r="I6" s="13"/>
      <c r="J6" s="13"/>
      <c r="K6" s="13"/>
      <c r="L6" s="13"/>
    </row>
    <row r="7" spans="1:12" ht="18.75">
      <c r="A7" s="15"/>
      <c r="B7" s="13"/>
      <c r="C7" s="13"/>
      <c r="D7" s="13"/>
      <c r="E7" s="13"/>
      <c r="F7" s="13"/>
      <c r="G7" s="13"/>
      <c r="H7" s="13"/>
      <c r="I7" s="13"/>
      <c r="J7" s="13"/>
      <c r="K7" s="13"/>
      <c r="L7" s="13"/>
    </row>
    <row r="8" spans="1:12" ht="18.75">
      <c r="A8" s="19" t="s">
        <v>8</v>
      </c>
      <c r="B8" s="13"/>
      <c r="C8" s="13"/>
      <c r="D8" s="13"/>
      <c r="E8" s="13"/>
      <c r="F8" s="13"/>
      <c r="G8" s="13"/>
      <c r="H8" s="13"/>
      <c r="I8" s="13"/>
      <c r="J8" s="13"/>
      <c r="K8" s="13"/>
      <c r="L8" s="13"/>
    </row>
    <row r="9" spans="1:12" ht="18.75">
      <c r="A9" s="15"/>
      <c r="B9" s="13"/>
      <c r="C9" s="13"/>
      <c r="D9" s="13"/>
      <c r="E9" s="13"/>
      <c r="F9" s="13"/>
      <c r="G9" s="13"/>
      <c r="H9" s="13"/>
      <c r="I9" s="13"/>
      <c r="J9" s="13"/>
      <c r="K9" s="13"/>
      <c r="L9" s="13"/>
    </row>
    <row r="10" spans="1:12" ht="18.75">
      <c r="A10" s="135" t="s">
        <v>55</v>
      </c>
      <c r="B10" s="98"/>
      <c r="C10" s="98"/>
      <c r="D10" s="98"/>
      <c r="E10" s="13"/>
      <c r="F10" s="13"/>
      <c r="G10" s="13"/>
      <c r="H10" s="13"/>
      <c r="I10" s="13"/>
      <c r="J10" s="13"/>
      <c r="K10" s="13"/>
      <c r="L10" s="13"/>
    </row>
    <row r="11" spans="1:12" ht="18.75">
      <c r="A11" s="15" t="s">
        <v>29</v>
      </c>
      <c r="B11" s="13"/>
      <c r="C11" s="13"/>
      <c r="D11" s="13"/>
      <c r="E11" s="13"/>
      <c r="F11" s="13"/>
      <c r="G11" s="13"/>
      <c r="H11" s="13"/>
      <c r="I11" s="13"/>
      <c r="J11" s="13"/>
      <c r="K11" s="13"/>
      <c r="L11" s="13"/>
    </row>
    <row r="12" spans="1:12" ht="18.75">
      <c r="A12" s="15"/>
      <c r="B12" s="13"/>
      <c r="C12" s="13"/>
      <c r="D12" s="13"/>
      <c r="E12" s="13"/>
      <c r="F12" s="13"/>
      <c r="G12" s="13"/>
      <c r="H12" s="13"/>
      <c r="I12" s="13"/>
      <c r="J12" s="13"/>
      <c r="K12" s="13"/>
      <c r="L12" s="13"/>
    </row>
    <row r="13" spans="1:12" ht="18.75">
      <c r="A13" s="16" t="s">
        <v>56</v>
      </c>
      <c r="B13" s="13"/>
      <c r="C13" s="13"/>
      <c r="D13" s="13"/>
      <c r="E13" s="13"/>
      <c r="F13" s="13"/>
      <c r="G13" s="13"/>
      <c r="H13" s="13"/>
      <c r="I13" s="13"/>
      <c r="J13" s="13"/>
      <c r="K13" s="13"/>
      <c r="L13" s="13"/>
    </row>
    <row r="14" spans="1:12" ht="18.75">
      <c r="A14" s="15" t="s">
        <v>33</v>
      </c>
      <c r="B14" s="13"/>
      <c r="C14" s="13"/>
      <c r="D14" s="13"/>
      <c r="E14" s="13"/>
      <c r="F14" s="13"/>
      <c r="G14" s="13"/>
      <c r="H14" s="13"/>
      <c r="I14" s="13"/>
      <c r="J14" s="13"/>
      <c r="K14" s="13"/>
      <c r="L14" s="13"/>
    </row>
    <row r="15" spans="1:12" ht="18.75">
      <c r="A15" s="15" t="s">
        <v>34</v>
      </c>
      <c r="B15" s="13"/>
      <c r="C15" s="13"/>
      <c r="D15" s="13"/>
      <c r="E15" s="13"/>
      <c r="F15" s="13"/>
      <c r="G15" s="13"/>
      <c r="H15" s="13"/>
      <c r="I15" s="13"/>
      <c r="J15" s="13"/>
      <c r="K15" s="13"/>
      <c r="L15" s="13"/>
    </row>
    <row r="16" spans="1:12" ht="18.75">
      <c r="A16" s="15"/>
      <c r="B16" s="13"/>
      <c r="C16" s="13"/>
      <c r="D16" s="13"/>
      <c r="E16" s="13"/>
      <c r="F16" s="13"/>
      <c r="G16" s="13"/>
      <c r="H16" s="13"/>
      <c r="I16" s="13"/>
      <c r="J16" s="13"/>
      <c r="K16" s="13"/>
      <c r="L16" s="13"/>
    </row>
    <row r="17" spans="1:12" ht="18.75">
      <c r="A17" s="16" t="s">
        <v>59</v>
      </c>
      <c r="B17" s="13"/>
      <c r="C17" s="13"/>
      <c r="D17" s="13"/>
      <c r="E17" s="13"/>
      <c r="F17" s="13"/>
      <c r="G17" s="13"/>
      <c r="H17" s="13"/>
      <c r="I17" s="13"/>
      <c r="J17" s="13"/>
      <c r="K17" s="13"/>
      <c r="L17" s="13"/>
    </row>
    <row r="18" spans="1:12" ht="21" customHeight="1">
      <c r="A18" s="131" t="s">
        <v>28</v>
      </c>
      <c r="B18" s="98"/>
      <c r="C18" s="98"/>
      <c r="D18" s="98"/>
      <c r="E18" s="13"/>
      <c r="F18" s="13"/>
      <c r="G18" s="13"/>
      <c r="H18" s="13"/>
      <c r="I18" s="13"/>
      <c r="J18" s="13"/>
      <c r="K18" s="13"/>
      <c r="L18" s="13"/>
    </row>
    <row r="19" spans="1:12" ht="18.75">
      <c r="A19" s="15" t="s">
        <v>35</v>
      </c>
      <c r="B19" s="8"/>
      <c r="C19" s="8"/>
      <c r="D19" s="13"/>
      <c r="E19" s="13"/>
      <c r="F19" s="13"/>
      <c r="G19" s="13"/>
      <c r="H19" s="13"/>
      <c r="I19" s="13"/>
      <c r="J19" s="13"/>
      <c r="K19" s="13"/>
      <c r="L19" s="13"/>
    </row>
    <row r="20" spans="1:12" ht="18.75">
      <c r="A20" s="15"/>
      <c r="B20" s="13"/>
      <c r="C20" s="13"/>
      <c r="D20" s="13"/>
      <c r="E20" s="13"/>
      <c r="F20" s="13"/>
      <c r="G20" s="13"/>
      <c r="H20" s="13"/>
      <c r="I20" s="13"/>
      <c r="J20" s="13"/>
      <c r="K20" s="13"/>
      <c r="L20" s="13"/>
    </row>
    <row r="21" spans="1:12" ht="18.75">
      <c r="A21" s="16" t="s">
        <v>15</v>
      </c>
      <c r="B21" s="13"/>
      <c r="C21" s="13"/>
      <c r="D21" s="13"/>
      <c r="E21" s="13"/>
      <c r="F21" s="13"/>
      <c r="G21" s="13"/>
      <c r="H21" s="13"/>
      <c r="I21" s="13"/>
      <c r="J21" s="13"/>
      <c r="K21" s="13"/>
      <c r="L21" s="13"/>
    </row>
    <row r="22" spans="1:12" ht="18.75">
      <c r="A22" s="15">
        <f>(F3/100)*F4*3.2808399*(907184.74/4046.87)</f>
        <v>463.3424280364256</v>
      </c>
      <c r="B22" s="13"/>
      <c r="C22" s="13"/>
      <c r="D22" s="13"/>
      <c r="E22" s="13"/>
      <c r="F22" s="13"/>
      <c r="G22" s="13"/>
      <c r="H22" s="13"/>
      <c r="I22" s="13"/>
      <c r="J22" s="13"/>
      <c r="K22" s="13"/>
      <c r="L22" s="13"/>
    </row>
    <row r="23" spans="1:12" ht="37.5">
      <c r="A23" s="17" t="s">
        <v>60</v>
      </c>
      <c r="B23" s="13"/>
      <c r="C23" s="13"/>
      <c r="D23" s="13"/>
      <c r="E23" s="13"/>
      <c r="F23" s="13"/>
      <c r="G23" s="13"/>
      <c r="H23" s="13"/>
      <c r="I23" s="13"/>
      <c r="J23" s="13"/>
      <c r="K23" s="13"/>
      <c r="L23" s="13"/>
    </row>
    <row r="24" spans="1:12" ht="18.75">
      <c r="A24" s="15"/>
      <c r="B24" s="13"/>
      <c r="C24" s="13"/>
      <c r="D24" s="13"/>
      <c r="E24" s="13"/>
      <c r="F24" s="13"/>
      <c r="G24" s="13"/>
      <c r="H24" s="13"/>
      <c r="I24" s="13"/>
      <c r="J24" s="13"/>
      <c r="K24" s="13"/>
      <c r="L24" s="13"/>
    </row>
    <row r="25" spans="1:12" ht="18.75">
      <c r="A25" s="16"/>
      <c r="B25" s="13"/>
      <c r="C25" s="13"/>
      <c r="D25" s="13"/>
      <c r="E25" s="13"/>
      <c r="F25" s="13"/>
      <c r="G25" s="13"/>
      <c r="H25" s="13"/>
      <c r="I25" s="13"/>
      <c r="J25" s="13"/>
      <c r="K25" s="13"/>
      <c r="L25" s="13"/>
    </row>
    <row r="26" spans="1:12" ht="18.75">
      <c r="A26" s="15"/>
      <c r="B26" s="13"/>
      <c r="C26" s="13"/>
      <c r="D26" s="13"/>
      <c r="E26" s="13"/>
      <c r="F26" s="13"/>
      <c r="G26" s="13"/>
      <c r="H26" s="13"/>
      <c r="I26" s="13"/>
      <c r="J26" s="13"/>
      <c r="K26" s="13"/>
      <c r="L26" s="13"/>
    </row>
    <row r="27" spans="1:12" ht="18.75">
      <c r="A27" s="16"/>
      <c r="B27" s="6"/>
      <c r="C27" s="6"/>
      <c r="D27" s="6"/>
      <c r="E27" s="13"/>
      <c r="F27" s="13"/>
      <c r="G27" s="13"/>
      <c r="H27" s="13"/>
      <c r="I27" s="13"/>
      <c r="J27" s="13"/>
      <c r="K27" s="13"/>
      <c r="L27" s="13"/>
    </row>
    <row r="28" spans="1:12" ht="18.75">
      <c r="A28" s="15"/>
      <c r="B28" s="13"/>
      <c r="C28" s="13"/>
      <c r="D28" s="13"/>
      <c r="E28" s="13"/>
      <c r="F28" s="13"/>
      <c r="G28" s="13"/>
      <c r="H28" s="13"/>
      <c r="I28" s="13"/>
      <c r="J28" s="13"/>
      <c r="K28" s="13"/>
      <c r="L28" s="13"/>
    </row>
    <row r="29" spans="1:12" ht="18.75">
      <c r="A29" s="15"/>
      <c r="B29" s="13"/>
      <c r="C29" s="13"/>
      <c r="D29" s="13"/>
      <c r="E29" s="13"/>
      <c r="F29" s="13"/>
      <c r="G29" s="13"/>
      <c r="H29" s="13"/>
      <c r="I29" s="13"/>
      <c r="J29" s="13"/>
      <c r="K29" s="13"/>
      <c r="L29" s="13"/>
    </row>
    <row r="30" spans="1:12" ht="18.75">
      <c r="A30" s="15"/>
      <c r="B30" s="13"/>
      <c r="C30" s="13"/>
      <c r="D30" s="13"/>
      <c r="E30" s="13"/>
      <c r="F30" s="13"/>
      <c r="G30" s="13"/>
      <c r="H30" s="13"/>
      <c r="I30" s="13"/>
      <c r="J30" s="13"/>
      <c r="K30" s="13"/>
      <c r="L30" s="13"/>
    </row>
    <row r="31" spans="1:12" ht="18.75">
      <c r="A31" s="17"/>
      <c r="B31" s="13"/>
      <c r="C31" s="13"/>
      <c r="D31" s="13"/>
      <c r="E31" s="13"/>
      <c r="F31" s="13"/>
      <c r="G31" s="13"/>
      <c r="H31" s="13"/>
      <c r="I31" s="13"/>
      <c r="J31" s="13"/>
      <c r="K31" s="13"/>
      <c r="L31" s="13"/>
    </row>
    <row r="32" spans="1:12" ht="18.75">
      <c r="A32" s="17"/>
      <c r="B32" s="13"/>
      <c r="C32" s="13"/>
      <c r="D32" s="13"/>
      <c r="E32" s="13"/>
      <c r="F32" s="13"/>
      <c r="G32" s="13"/>
      <c r="H32" s="13"/>
      <c r="I32" s="13"/>
      <c r="J32" s="13"/>
      <c r="K32" s="13"/>
      <c r="L32" s="13"/>
    </row>
    <row r="33" spans="1:12" ht="18.75">
      <c r="A33" s="16"/>
      <c r="B33" s="8"/>
      <c r="C33" s="8"/>
      <c r="D33" s="8"/>
      <c r="E33" s="13"/>
      <c r="F33" s="13"/>
      <c r="G33" s="13"/>
      <c r="H33" s="13"/>
      <c r="I33" s="13"/>
      <c r="J33" s="13"/>
      <c r="K33" s="13"/>
      <c r="L33" s="13"/>
    </row>
    <row r="34" spans="1:12" ht="18.75">
      <c r="A34" s="15"/>
      <c r="B34" s="13"/>
      <c r="C34" s="13"/>
      <c r="D34" s="13"/>
      <c r="E34" s="13"/>
      <c r="F34" s="13"/>
      <c r="G34" s="13"/>
      <c r="H34" s="13"/>
      <c r="I34" s="13"/>
      <c r="J34" s="13"/>
      <c r="K34" s="13"/>
      <c r="L34" s="13"/>
    </row>
    <row r="35" spans="1:12" ht="18.75">
      <c r="A35" s="15"/>
      <c r="B35" s="13"/>
      <c r="C35" s="13"/>
      <c r="D35" s="13"/>
      <c r="E35" s="13"/>
      <c r="F35" s="13"/>
      <c r="G35" s="13"/>
      <c r="H35" s="13"/>
      <c r="I35" s="13"/>
      <c r="J35" s="13"/>
      <c r="K35" s="13"/>
      <c r="L35" s="13"/>
    </row>
    <row r="36" spans="1:12" ht="18.75">
      <c r="A36" s="15"/>
      <c r="B36" s="13"/>
      <c r="C36" s="13"/>
      <c r="D36" s="13"/>
      <c r="E36" s="13"/>
      <c r="F36" s="13"/>
      <c r="G36" s="13"/>
      <c r="H36" s="13"/>
      <c r="I36" s="13"/>
      <c r="J36" s="13"/>
      <c r="K36" s="13"/>
      <c r="L36" s="13"/>
    </row>
  </sheetData>
  <sheetProtection/>
  <mergeCells count="6">
    <mergeCell ref="D3:E3"/>
    <mergeCell ref="D4:E4"/>
    <mergeCell ref="A18:D18"/>
    <mergeCell ref="A1:C1"/>
    <mergeCell ref="A6:C6"/>
    <mergeCell ref="A10:D10"/>
  </mergeCells>
  <printOptions/>
  <pageMargins left="0.75" right="0.75" top="1" bottom="1" header="0.5" footer="0.5"/>
  <pageSetup orientation="portrait" paperSize="3"/>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Haley Wicklein</dc:creator>
  <cp:keywords/>
  <dc:description/>
  <cp:lastModifiedBy>Microsoft Office User</cp:lastModifiedBy>
  <dcterms:created xsi:type="dcterms:W3CDTF">2012-02-16T14:51:18Z</dcterms:created>
  <dcterms:modified xsi:type="dcterms:W3CDTF">2018-11-05T18:12:52Z</dcterms:modified>
  <cp:category/>
  <cp:version/>
  <cp:contentType/>
  <cp:contentStatus/>
</cp:coreProperties>
</file>